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<sst xmlns="http://schemas.openxmlformats.org/spreadsheetml/2006/main" count="69" uniqueCount="42">
  <si>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浏阳市2023年12月预算公开推进情况统计表</t>
  </si>
  <si>
    <t>填报单位:淮川街道办事处</t>
  </si>
  <si>
    <t>时间：2023-12-31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</si>
  <si>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</si>
  <si>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</si>
  <si>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</si>
  <si>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</si>
  <si>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</si>
  <si>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</si>
  <si>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</si>
  <si>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城市义务教育补助经费</t>
  </si>
  <si>
    <t>政务公开栏</t>
  </si>
  <si>
    <t>农村部分计划生育奖励扶助制度专项资金</t>
  </si>
  <si>
    <t>计划生育特别扶助制度专项资金</t>
  </si>
  <si>
    <t>城市医疗救助补助资金</t>
  </si>
  <si>
    <t>农村最低生活保障补助资金</t>
  </si>
  <si>
    <t>城市居民最低生活保障补助资金</t>
  </si>
  <si>
    <t>公共卫生服务体系建设补助资金</t>
  </si>
  <si>
    <t>抚恤补助资金</t>
  </si>
  <si>
    <t>自然灾害生活补助资金</t>
  </si>
  <si>
    <t>公共租赁房专项补助资金</t>
  </si>
  <si>
    <t>就业补助资金</t>
  </si>
  <si>
    <r>
      <t>洞庭湖区及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四水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流域渔民解困补助资金</t>
    </r>
  </si>
  <si>
    <t>农村党员村级活动场所建设资金</t>
  </si>
  <si>
    <t>计划生育节育手术补助专项</t>
  </si>
  <si>
    <t>孤儿基本生活保障补助资金</t>
  </si>
  <si>
    <t>农村环境连片整治专项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</si>
  <si>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</si>
  <si>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</si>
  <si>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</si>
  <si>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</si>
  <si>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</si>
  <si>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</si>
  <si>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</si>
  <si>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福利彩票公益金项目资金</t>
  </si>
  <si>
    <t>二．本级切块资金项目（小计）</t>
  </si>
  <si>
    <t>经建科切块资金</t>
  </si>
  <si>
    <t>乡村公路建设补助资金</t>
  </si>
  <si>
    <t>科技三项经费</t>
  </si>
  <si>
    <t xml:space="preserve">
重度残疾人生活补助</t>
  </si>
  <si>
    <t>水利建设项目</t>
  </si>
  <si>
    <t>其他民生专项支出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</si>
</sst>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1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4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5" zoomScaleNormal="115" zoomScaleSheetLayoutView="100" workbookViewId="0" topLeftCell="A1">
      <selection activeCell="B9" sqref="B9"/>
    </sheetView>
  </sheetViews>
  <sheetFormatPr defaultColWidth="9.00390625" defaultRowHeight="14.25"/>
  <cols>
    <col min="1" max="1" width="43.875" style="4" customWidth="1"/>
    <col min="2" max="2" width="8.625" style="5" customWidth="1"/>
    <col min="3" max="3" width="9.75390625" style="5" customWidth="1"/>
    <col min="4" max="4" width="8.625" style="5" customWidth="1"/>
    <col min="5" max="5" width="8.625" style="6" customWidth="1"/>
    <col min="6" max="16384" width="9.00390625" style="1" customWidth="1"/>
  </cols>
  <sheetData>
    <row r="1" spans="1:5" s="1" customFormat="1" ht="25.5" customHeight="1">
      <c r="A1" s="7" t="s">
        <v>0</v>
      </c>
      <c r="B1" s="8"/>
      <c r="C1" s="8"/>
      <c r="D1" s="8"/>
      <c r="E1" s="8"/>
    </row>
    <row r="2" spans="1:5" s="1" customFormat="1" ht="32.25" customHeight="1">
      <c r="A2" s="9" t="s">
        <v>1</v>
      </c>
      <c r="B2" s="10"/>
      <c r="C2" s="11"/>
      <c r="D2" s="12" t="s">
        <v>2</v>
      </c>
      <c r="E2" s="12"/>
    </row>
    <row r="3" spans="1:5" s="2" customFormat="1" ht="25.5" customHeight="1">
      <c r="A3" s="13" t="s">
        <v>3</v>
      </c>
      <c r="B3" s="14" t="s">
        <v>4</v>
      </c>
      <c r="C3" s="15" t="s">
        <v>5</v>
      </c>
      <c r="D3" s="15" t="s">
        <v>6</v>
      </c>
      <c r="E3" s="15" t="s">
        <v>7</v>
      </c>
    </row>
    <row r="4" spans="1:5" s="2" customFormat="1" ht="19.5" customHeight="1">
      <c r="A4" s="13" t="s">
        <v>8</v>
      </c>
      <c r="B4" s="16">
        <f>B5+B30</f>
        <v>8528.6</v>
      </c>
      <c r="C4" s="16"/>
      <c r="D4" s="16">
        <f>D5+D30</f>
        <v>233</v>
      </c>
      <c r="E4" s="17"/>
    </row>
    <row r="5" spans="1:5" s="1" customFormat="1" ht="24" customHeight="1">
      <c r="A5" s="18" t="s">
        <v>9</v>
      </c>
      <c r="B5" s="16">
        <f>SUM(B6:B29)</f>
        <v>5626.63</v>
      </c>
      <c r="C5" s="16"/>
      <c r="D5" s="16">
        <f>SUM(D6:D29)</f>
        <v>127</v>
      </c>
      <c r="E5" s="17"/>
    </row>
    <row r="6" spans="1:5" s="1" customFormat="1" ht="18" customHeight="1">
      <c r="A6" s="19" t="s">
        <v>10</v>
      </c>
      <c r="B6" s="20">
        <f>2.46+2.6</f>
        <v>5.0600000000000005</v>
      </c>
      <c r="C6" s="21" t="s">
        <v>11</v>
      </c>
      <c r="D6" s="17">
        <v>2</v>
      </c>
      <c r="E6" s="17"/>
    </row>
    <row r="7" spans="1:5" s="1" customFormat="1" ht="18" customHeight="1">
      <c r="A7" s="19" t="s">
        <v>12</v>
      </c>
      <c r="B7" s="20">
        <v>8.73</v>
      </c>
      <c r="C7" s="21" t="s">
        <v>11</v>
      </c>
      <c r="D7" s="21">
        <v>1</v>
      </c>
      <c r="E7" s="22"/>
    </row>
    <row r="8" spans="1:5" s="1" customFormat="1" ht="18" customHeight="1">
      <c r="A8" s="19" t="s">
        <v>13</v>
      </c>
      <c r="B8" s="20">
        <f>1+0.53+2.26+3.72+25.92+207.9+6.5+1.73</f>
        <v>249.56</v>
      </c>
      <c r="C8" s="21" t="s">
        <v>11</v>
      </c>
      <c r="D8" s="21">
        <v>8</v>
      </c>
      <c r="E8" s="22"/>
    </row>
    <row r="9" spans="1:5" s="1" customFormat="1" ht="18" customHeight="1">
      <c r="A9" s="19" t="s">
        <v>14</v>
      </c>
      <c r="B9" s="20">
        <v>1</v>
      </c>
      <c r="C9" s="21" t="s">
        <v>11</v>
      </c>
      <c r="D9" s="21">
        <v>1</v>
      </c>
      <c r="E9" s="22"/>
    </row>
    <row r="10" spans="1:5" s="1" customFormat="1" ht="18" customHeight="1">
      <c r="A10" s="19" t="s">
        <v>15</v>
      </c>
      <c r="B10" s="20">
        <f>14.58+14.5+14.6+14.6+14.6+14.73+14.58+14.49+14.58</f>
        <v>131.26</v>
      </c>
      <c r="C10" s="21" t="s">
        <v>11</v>
      </c>
      <c r="D10" s="21">
        <v>9</v>
      </c>
      <c r="E10" s="22"/>
    </row>
    <row r="11" spans="1:5" s="1" customFormat="1" ht="18" customHeight="1">
      <c r="A11" s="19" t="s">
        <v>16</v>
      </c>
      <c r="B11" s="20">
        <f>14.55+14.78+14.85</f>
        <v>44.18</v>
      </c>
      <c r="C11" s="21" t="s">
        <v>11</v>
      </c>
      <c r="D11" s="21">
        <v>3</v>
      </c>
      <c r="E11" s="22"/>
    </row>
    <row r="12" spans="1:5" s="1" customFormat="1" ht="18" customHeight="1">
      <c r="A12" s="19" t="s">
        <v>17</v>
      </c>
      <c r="B12" s="20">
        <f>4+7+8+15</f>
        <v>34</v>
      </c>
      <c r="C12" s="21" t="s">
        <v>11</v>
      </c>
      <c r="D12" s="21">
        <v>4</v>
      </c>
      <c r="E12" s="22"/>
    </row>
    <row r="13" spans="1:5" s="1" customFormat="1" ht="18" customHeight="1">
      <c r="A13" s="19" t="s">
        <v>18</v>
      </c>
      <c r="B13" s="20">
        <f>7.58+26.1+4.64+1.92+7.58+7.58+8.94+1.92+1.12+1+1.92+8.81+1.92+8.81+0.92+1.92+8.81+0.3+0.33+0.46+3.6+1.92+8.81+11.1+1.92+8.81+8.07+0.75+5.3+2.3+11+1.52+21.6+2.18+2.01+8.71</f>
        <v>202.18000000000004</v>
      </c>
      <c r="C13" s="21" t="s">
        <v>11</v>
      </c>
      <c r="D13" s="21">
        <v>36</v>
      </c>
      <c r="E13" s="22"/>
    </row>
    <row r="14" spans="1:5" s="1" customFormat="1" ht="18" customHeight="1">
      <c r="A14" s="19" t="s">
        <v>19</v>
      </c>
      <c r="B14" s="20">
        <v>4.02</v>
      </c>
      <c r="C14" s="21" t="s">
        <v>11</v>
      </c>
      <c r="D14" s="21">
        <v>1</v>
      </c>
      <c r="E14" s="23"/>
    </row>
    <row r="15" spans="1:5" s="1" customFormat="1" ht="18" customHeight="1">
      <c r="A15" s="19" t="s">
        <v>20</v>
      </c>
      <c r="B15" s="20">
        <f>8.62+8.2+7.28</f>
        <v>24.1</v>
      </c>
      <c r="C15" s="21" t="s">
        <v>11</v>
      </c>
      <c r="D15" s="21">
        <v>3</v>
      </c>
      <c r="E15" s="23"/>
    </row>
    <row r="16" spans="1:5" s="1" customFormat="1" ht="18" customHeight="1">
      <c r="A16" s="19" t="s">
        <v>21</v>
      </c>
      <c r="B16" s="20">
        <f>11.9+17.66+6+11.6+11.53+11+10.48+10.22+9.83+32.45+10+9.75+12.45+9</f>
        <v>173.87</v>
      </c>
      <c r="C16" s="21" t="s">
        <v>11</v>
      </c>
      <c r="D16" s="21">
        <v>14</v>
      </c>
      <c r="E16" s="23"/>
    </row>
    <row r="17" spans="1:5" s="1" customFormat="1" ht="18" customHeight="1">
      <c r="A17" s="19" t="s">
        <v>22</v>
      </c>
      <c r="B17" s="20">
        <v>26.5</v>
      </c>
      <c r="C17" s="21" t="s">
        <v>11</v>
      </c>
      <c r="D17" s="21">
        <v>1</v>
      </c>
      <c r="E17" s="23"/>
    </row>
    <row r="18" spans="1:5" s="1" customFormat="1" ht="18" customHeight="1">
      <c r="A18" s="19" t="s">
        <v>23</v>
      </c>
      <c r="B18" s="20">
        <f>2+25.62+21.2+11</f>
        <v>59.82</v>
      </c>
      <c r="C18" s="21" t="s">
        <v>11</v>
      </c>
      <c r="D18" s="21">
        <v>4</v>
      </c>
      <c r="E18" s="24"/>
    </row>
    <row r="19" spans="1:5" s="1" customFormat="1" ht="18" customHeight="1">
      <c r="A19" s="19" t="s">
        <v>24</v>
      </c>
      <c r="B19" s="20">
        <v>2.41</v>
      </c>
      <c r="C19" s="21" t="s">
        <v>11</v>
      </c>
      <c r="D19" s="21">
        <v>1</v>
      </c>
      <c r="E19" s="25"/>
    </row>
    <row r="20" spans="1:5" s="1" customFormat="1" ht="18" customHeight="1">
      <c r="A20" s="19" t="s">
        <v>25</v>
      </c>
      <c r="B20" s="20">
        <f>0.75+0.75+0.75+0.75+0.75</f>
        <v>3.75</v>
      </c>
      <c r="C20" s="21" t="s">
        <v>11</v>
      </c>
      <c r="D20" s="21">
        <v>5</v>
      </c>
      <c r="E20" s="23"/>
    </row>
    <row r="21" spans="1:5" s="3" customFormat="1" ht="18" customHeight="1">
      <c r="A21" s="19" t="s">
        <v>26</v>
      </c>
      <c r="B21" s="20">
        <f>194+59+10+10+5+5+15+45.64+59.98+45.64+26+10</f>
        <v>485.26</v>
      </c>
      <c r="C21" s="21" t="s">
        <v>11</v>
      </c>
      <c r="D21" s="21">
        <v>12</v>
      </c>
      <c r="E21" s="26"/>
    </row>
    <row r="22" spans="1:5" s="1" customFormat="1" ht="18" customHeight="1">
      <c r="A22" s="19" t="s">
        <v>27</v>
      </c>
      <c r="B22" s="20">
        <v>23</v>
      </c>
      <c r="C22" s="21" t="s">
        <v>11</v>
      </c>
      <c r="D22" s="21">
        <v>1</v>
      </c>
      <c r="E22" s="23"/>
    </row>
    <row r="23" spans="1:5" s="1" customFormat="1" ht="18" customHeight="1">
      <c r="A23" s="19" t="s">
        <v>28</v>
      </c>
      <c r="B23" s="20">
        <f>10+10+3</f>
        <v>23</v>
      </c>
      <c r="C23" s="21" t="s">
        <v>11</v>
      </c>
      <c r="D23" s="21">
        <v>2</v>
      </c>
      <c r="E23" s="23"/>
    </row>
    <row r="24" spans="1:5" s="1" customFormat="1" ht="18" customHeight="1">
      <c r="A24" s="19" t="s">
        <v>29</v>
      </c>
      <c r="B24" s="20"/>
      <c r="C24" s="21"/>
      <c r="D24" s="21"/>
      <c r="E24" s="23"/>
    </row>
    <row r="25" spans="1:5" s="1" customFormat="1" ht="18" customHeight="1">
      <c r="A25" s="19" t="s">
        <v>30</v>
      </c>
      <c r="B25" s="20">
        <f>5+40</f>
        <v>45</v>
      </c>
      <c r="C25" s="21" t="s">
        <v>11</v>
      </c>
      <c r="D25" s="21">
        <v>2</v>
      </c>
      <c r="E25" s="23"/>
    </row>
    <row r="26" spans="1:5" s="1" customFormat="1" ht="18" customHeight="1">
      <c r="A26" s="19" t="s">
        <v>31</v>
      </c>
      <c r="B26" s="20"/>
      <c r="C26" s="21"/>
      <c r="D26" s="21"/>
      <c r="E26" s="23"/>
    </row>
    <row r="27" spans="1:5" s="1" customFormat="1" ht="18" customHeight="1">
      <c r="A27" s="19" t="s">
        <v>32</v>
      </c>
      <c r="B27" s="20">
        <f>978.29+71.9+62+105.46+95.3+394.6+283.53+285.49+387.44+465.18+518.59+343.61+8+7+60</f>
        <v>4066.3900000000003</v>
      </c>
      <c r="C27" s="21" t="s">
        <v>11</v>
      </c>
      <c r="D27" s="21">
        <v>14</v>
      </c>
      <c r="E27" s="23"/>
    </row>
    <row r="28" spans="1:5" s="1" customFormat="1" ht="18" customHeight="1">
      <c r="A28" s="19" t="s">
        <v>33</v>
      </c>
      <c r="B28" s="16">
        <f>3.77+5.77</f>
        <v>9.54</v>
      </c>
      <c r="C28" s="21" t="s">
        <v>11</v>
      </c>
      <c r="D28" s="21">
        <v>2</v>
      </c>
      <c r="E28" s="23"/>
    </row>
    <row r="29" spans="1:5" s="1" customFormat="1" ht="18" customHeight="1">
      <c r="A29" s="19" t="s">
        <v>34</v>
      </c>
      <c r="B29" s="27">
        <v>4</v>
      </c>
      <c r="C29" s="21" t="s">
        <v>11</v>
      </c>
      <c r="D29" s="21">
        <v>1</v>
      </c>
      <c r="E29" s="16"/>
    </row>
    <row r="30" spans="1:5" s="1" customFormat="1" ht="21" customHeight="1">
      <c r="A30" s="18" t="s">
        <v>35</v>
      </c>
      <c r="B30" s="20">
        <f>SUM(B31:B36)</f>
        <v>2901.9700000000003</v>
      </c>
      <c r="C30" s="20"/>
      <c r="D30" s="20">
        <f>SUM(D31:D36)</f>
        <v>106</v>
      </c>
      <c r="E30" s="23"/>
    </row>
    <row r="31" spans="1:5" s="1" customFormat="1" ht="15.75" customHeight="1">
      <c r="A31" s="19" t="s">
        <v>36</v>
      </c>
      <c r="B31" s="20">
        <v>14.54</v>
      </c>
      <c r="C31" s="21" t="s">
        <v>11</v>
      </c>
      <c r="D31" s="21">
        <v>1</v>
      </c>
      <c r="E31" s="28"/>
    </row>
    <row r="32" spans="1:5" s="1" customFormat="1" ht="15.75" customHeight="1">
      <c r="A32" s="19" t="s">
        <v>37</v>
      </c>
      <c r="B32" s="20">
        <f>32+6+24</f>
        <v>62</v>
      </c>
      <c r="C32" s="21" t="s">
        <v>11</v>
      </c>
      <c r="D32" s="21">
        <v>3</v>
      </c>
      <c r="E32" s="23"/>
    </row>
    <row r="33" spans="1:5" s="1" customFormat="1" ht="15.75" customHeight="1">
      <c r="A33" s="19" t="s">
        <v>38</v>
      </c>
      <c r="B33" s="20">
        <v>16</v>
      </c>
      <c r="C33" s="21" t="s">
        <v>11</v>
      </c>
      <c r="D33" s="21">
        <v>1</v>
      </c>
      <c r="E33" s="23"/>
    </row>
    <row r="34" spans="1:5" s="1" customFormat="1" ht="15.75" customHeight="1">
      <c r="A34" s="29" t="s">
        <v>39</v>
      </c>
      <c r="B34" s="30">
        <f>15.67+3.2+4.69+3.21+4.7+3.23+4.7+3.22+4.7+3.21+4.69+7.88+3.27+4.59+3.28+4.57+3.28+4.59+3.34+4.67+3.4+4.69</f>
        <v>102.78000000000002</v>
      </c>
      <c r="C34" s="21" t="s">
        <v>11</v>
      </c>
      <c r="D34" s="22">
        <v>18</v>
      </c>
      <c r="E34" s="23"/>
    </row>
    <row r="35" spans="1:5" s="1" customFormat="1" ht="15.75" customHeight="1">
      <c r="A35" s="31" t="s">
        <v>40</v>
      </c>
      <c r="B35" s="16">
        <v>10</v>
      </c>
      <c r="C35" s="21" t="s">
        <v>11</v>
      </c>
      <c r="D35" s="17">
        <v>1</v>
      </c>
      <c r="E35" s="17"/>
    </row>
    <row r="36" spans="1:5" s="1" customFormat="1" ht="15.75" customHeight="1">
      <c r="A36" s="19" t="s">
        <v>41</v>
      </c>
      <c r="B36" s="20">
        <f>2.34+1.92+0.9+6.7+13.5+0.82+2.34+0.9+6.7+5+0.85+2.34+1.92+1.4+57.4+6.7+2.5+90+2.34+1.18+6.7+2.24+6.7+10+1.81+0.77+2.14+57.12+6.56+3.58+10+4+2.14+0.72+6.42+160+56.9+11.5+6+8+8+2+3+2.4+2.14+6.84+90+1500+5+5+0.45+2.14+1.18+57.47+6.84+8+20.84+1+2+5+10+20+8+7.26+2.14+1.8+6.84+5.97+22.68+2.16+2.14+59.95+8+6.84+3.51+10+24+15+11.46+21.65+10+18+30+10+30+30+8+10.9</f>
        <v>2696.65</v>
      </c>
      <c r="C36" s="21" t="s">
        <v>11</v>
      </c>
      <c r="D36" s="21">
        <v>82</v>
      </c>
      <c r="E36" s="23"/>
    </row>
    <row r="37" spans="1:5" s="1" customFormat="1" ht="29.25" customHeight="1">
      <c r="A37" s="4"/>
      <c r="E37" s="32"/>
    </row>
    <row r="38" spans="1:5" s="1" customFormat="1" ht="29.25" customHeight="1">
      <c r="A38" s="4"/>
      <c r="E38" s="32"/>
    </row>
    <row r="39" spans="1:5" s="1" customFormat="1" ht="17.25" customHeight="1">
      <c r="A39" s="4"/>
      <c r="E39" s="32"/>
    </row>
  </sheetData>
  <sheetProtection/>
  <mergeCells count="2">
    <mergeCell ref="A1:E1"/>
    <mergeCell ref="D2:E2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2021-03-03T05:22:16Z</cp:lastPrinted>
  <dcterms:created xsi:type="dcterms:W3CDTF">2016-05-31T01:45:48Z</dcterms:created>
  <dcterms:modified xsi:type="dcterms:W3CDTF">2024-01-03T06:06:21Z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828716FF979B4F0EAC70670D1EE2B521</vt:lpwstr>
  </property>
</Properties>
</file>