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10425"/>
  </bookViews>
  <sheets>
    <sheet name="20年上半年农村商业银行" sheetId="2" r:id="rId1"/>
    <sheet name="20年上半年邮政储蓄银行" sheetId="3" r:id="rId2"/>
  </sheets>
  <definedNames>
    <definedName name="_xlnm.Print_Area" localSheetId="0">'20年上半年农村商业银行'!$A$1:R19</definedName>
  </definedNames>
  <calcPr calcId="124519" concurrentCalc="0"/>
</workbook>
</file>

<file path=xl/calcChain.xml><?xml version="1.0" encoding="utf-8"?>
<calcChain xmlns="http://schemas.openxmlformats.org/spreadsheetml/2006/main">
  <c r="T4" i="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3"/>
  <c r="O80"/>
  <c r="O69"/>
  <c r="O70"/>
  <c r="O71"/>
  <c r="O72"/>
  <c r="O73"/>
  <c r="O74"/>
  <c r="O75"/>
  <c r="K20"/>
  <c r="O20"/>
  <c r="Q6" i="3"/>
  <c r="D6"/>
  <c r="K5"/>
  <c r="K4"/>
  <c r="K3"/>
  <c r="Q69" i="2"/>
  <c r="Q70"/>
  <c r="Q71"/>
  <c r="Q72"/>
  <c r="Q73"/>
  <c r="Q74"/>
  <c r="Q75"/>
  <c r="Q80"/>
  <c r="P80"/>
  <c r="N80"/>
  <c r="K75"/>
  <c r="K74"/>
  <c r="K73"/>
  <c r="K72"/>
  <c r="K71"/>
  <c r="K70"/>
  <c r="K69"/>
  <c r="Q68"/>
  <c r="O68"/>
  <c r="K68"/>
  <c r="O67"/>
  <c r="K67"/>
  <c r="O66"/>
  <c r="K66"/>
  <c r="O65"/>
  <c r="K65"/>
  <c r="O64"/>
  <c r="K64"/>
  <c r="O63"/>
  <c r="K63"/>
  <c r="O62"/>
  <c r="K62"/>
  <c r="O61"/>
  <c r="K61"/>
  <c r="O60"/>
  <c r="K60"/>
  <c r="O59"/>
  <c r="K59"/>
  <c r="O58"/>
  <c r="K58"/>
  <c r="O57"/>
  <c r="K57"/>
  <c r="O56"/>
  <c r="K56"/>
  <c r="O55"/>
  <c r="K55"/>
  <c r="O54"/>
  <c r="K54"/>
  <c r="O53"/>
  <c r="K53"/>
  <c r="O52"/>
  <c r="K52"/>
  <c r="O51"/>
  <c r="K51"/>
  <c r="O50"/>
  <c r="K50"/>
  <c r="O49"/>
  <c r="K49"/>
  <c r="O48"/>
  <c r="K48"/>
  <c r="O47"/>
  <c r="K47"/>
  <c r="O46"/>
  <c r="K46"/>
  <c r="O45"/>
  <c r="K45"/>
  <c r="O44"/>
  <c r="K44"/>
  <c r="O43"/>
  <c r="K43"/>
  <c r="O42"/>
  <c r="K42"/>
  <c r="O41"/>
  <c r="K41"/>
  <c r="O40"/>
  <c r="K40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1"/>
  <c r="K21"/>
  <c r="O19"/>
  <c r="K19"/>
  <c r="O18"/>
  <c r="K18"/>
  <c r="O17"/>
  <c r="K17"/>
  <c r="O16"/>
  <c r="K16"/>
  <c r="O15"/>
  <c r="K15"/>
  <c r="O14"/>
  <c r="K14"/>
  <c r="O12"/>
  <c r="K12"/>
  <c r="O11"/>
  <c r="K11"/>
  <c r="O10"/>
  <c r="K10"/>
  <c r="O9"/>
  <c r="K9"/>
  <c r="O8"/>
  <c r="K8"/>
  <c r="K7"/>
  <c r="K6"/>
  <c r="O5"/>
  <c r="K5"/>
  <c r="O4"/>
  <c r="K4"/>
  <c r="O3"/>
  <c r="K3"/>
</calcChain>
</file>

<file path=xl/sharedStrings.xml><?xml version="1.0" encoding="utf-8"?>
<sst xmlns="http://schemas.openxmlformats.org/spreadsheetml/2006/main" count="384" uniqueCount="299">
  <si>
    <t>序号</t>
  </si>
  <si>
    <t>姓名</t>
  </si>
  <si>
    <t>身份证号码</t>
  </si>
  <si>
    <t>核定金额</t>
  </si>
  <si>
    <t>借款日期</t>
  </si>
  <si>
    <t>还款日期</t>
  </si>
  <si>
    <t>本次计息起始日期</t>
  </si>
  <si>
    <t>本次计息起止日期</t>
  </si>
  <si>
    <t>借款人扣息账号</t>
  </si>
  <si>
    <t>合同号</t>
  </si>
  <si>
    <t>天数</t>
  </si>
  <si>
    <t>银行贷款利率（年）</t>
  </si>
  <si>
    <t>贴息政策利率（年）</t>
  </si>
  <si>
    <t>银行实收利息</t>
  </si>
  <si>
    <t>政策应贴息</t>
  </si>
  <si>
    <t>往年已贴息</t>
  </si>
  <si>
    <t>本次贴息</t>
  </si>
  <si>
    <t>备注</t>
  </si>
  <si>
    <t>池晓丹</t>
  </si>
  <si>
    <t>(02040)借字(2019)第00000333号</t>
  </si>
  <si>
    <t>李晨晖</t>
  </si>
  <si>
    <t>(02061)借字(2019)第00000576号</t>
  </si>
  <si>
    <t>晏国盛</t>
  </si>
  <si>
    <t>(02013)借字(2019)第00000212号</t>
  </si>
  <si>
    <t>三人系合伙创业</t>
  </si>
  <si>
    <t>晏美珍</t>
  </si>
  <si>
    <t>/</t>
  </si>
  <si>
    <t>同上</t>
  </si>
  <si>
    <t>张方贤</t>
  </si>
  <si>
    <t>朱国萍</t>
  </si>
  <si>
    <t>(02061)借字(2019)第00000848号</t>
  </si>
  <si>
    <t>黎楚英</t>
  </si>
  <si>
    <t>20181120200006395号</t>
  </si>
  <si>
    <t>周才如</t>
  </si>
  <si>
    <t>董丛文</t>
  </si>
  <si>
    <t>李孟其</t>
  </si>
  <si>
    <t>二人系合伙创业</t>
  </si>
  <si>
    <t>李冬山</t>
  </si>
  <si>
    <t>赖建国</t>
  </si>
  <si>
    <t>李淑珍</t>
  </si>
  <si>
    <t>汤汉明</t>
  </si>
  <si>
    <t>温齐红</t>
  </si>
  <si>
    <t>黄汉秋</t>
  </si>
  <si>
    <t>王莉</t>
  </si>
  <si>
    <t>温治梅</t>
  </si>
  <si>
    <t>朱桂林</t>
  </si>
  <si>
    <t>厉节粮</t>
  </si>
  <si>
    <t>李骐</t>
  </si>
  <si>
    <t>房科学</t>
  </si>
  <si>
    <t>李勇亮</t>
  </si>
  <si>
    <t>杨传汉</t>
  </si>
  <si>
    <t>81010200013634801</t>
  </si>
  <si>
    <t>吴少奎</t>
  </si>
  <si>
    <t>81010200026162172</t>
  </si>
  <si>
    <t>郑珍龙</t>
  </si>
  <si>
    <t>熊远果</t>
  </si>
  <si>
    <t>陈宗华</t>
  </si>
  <si>
    <t>陈容国</t>
  </si>
  <si>
    <t>唐志为</t>
  </si>
  <si>
    <t>邹维</t>
  </si>
  <si>
    <t>李少波</t>
  </si>
  <si>
    <t>罗武林</t>
  </si>
  <si>
    <t>沈金香</t>
  </si>
  <si>
    <t>赵桂香</t>
  </si>
  <si>
    <t>刘声武</t>
  </si>
  <si>
    <t>毛金连</t>
  </si>
  <si>
    <t>肖曙明</t>
  </si>
  <si>
    <t>黄纪荘</t>
  </si>
  <si>
    <t>李漠成</t>
  </si>
  <si>
    <t>喻菊华</t>
  </si>
  <si>
    <t>李菊英</t>
  </si>
  <si>
    <t>0205820191530号</t>
  </si>
  <si>
    <t>戴建武</t>
  </si>
  <si>
    <t>0243201900001899号</t>
  </si>
  <si>
    <t>张新波</t>
  </si>
  <si>
    <t>02043201900001978号</t>
  </si>
  <si>
    <t>焦良秀</t>
  </si>
  <si>
    <t>0204320191202010号</t>
  </si>
  <si>
    <t>张功武</t>
  </si>
  <si>
    <t>0205820191636号</t>
  </si>
  <si>
    <t>何光法</t>
  </si>
  <si>
    <t>放款通知书号201922600017529号</t>
  </si>
  <si>
    <t>胡锡萱</t>
  </si>
  <si>
    <t>02032201911290101号</t>
  </si>
  <si>
    <t>高传思</t>
  </si>
  <si>
    <t>02086202001160302号</t>
  </si>
  <si>
    <t>胡呈淼</t>
  </si>
  <si>
    <t>02010202002120194号</t>
  </si>
  <si>
    <t>李家林</t>
  </si>
  <si>
    <t>2020032300019439号</t>
  </si>
  <si>
    <t>刘江名</t>
  </si>
  <si>
    <t>02062202000000410号</t>
  </si>
  <si>
    <t>崔远春</t>
  </si>
  <si>
    <t>02064202000000779号</t>
  </si>
  <si>
    <t>龙强</t>
  </si>
  <si>
    <t>02042202000000294号</t>
  </si>
  <si>
    <t>邱康宁</t>
  </si>
  <si>
    <t>02042202000000292号</t>
  </si>
  <si>
    <t>陈芳</t>
  </si>
  <si>
    <t>02045202000000544号</t>
  </si>
  <si>
    <t>周康红</t>
  </si>
  <si>
    <t>02044202000000718号</t>
  </si>
  <si>
    <t>张才圣</t>
  </si>
  <si>
    <t>02027202004130002号</t>
  </si>
  <si>
    <t>刘朝江</t>
  </si>
  <si>
    <t>02066202000000686号</t>
  </si>
  <si>
    <t>余国泉</t>
  </si>
  <si>
    <t>02042202000000410号</t>
  </si>
  <si>
    <t>廖斌</t>
  </si>
  <si>
    <t>020272020042903号</t>
  </si>
  <si>
    <t>吴喜玲</t>
  </si>
  <si>
    <t>02010202004300168号</t>
  </si>
  <si>
    <t>宋范友</t>
  </si>
  <si>
    <t>02045202000000699号</t>
  </si>
  <si>
    <t>李阳根</t>
  </si>
  <si>
    <t>02045202000000694号</t>
  </si>
  <si>
    <t>李子传</t>
  </si>
  <si>
    <t>02045202000000700号</t>
  </si>
  <si>
    <t>胡俊红</t>
  </si>
  <si>
    <t>02045202000000697号</t>
  </si>
  <si>
    <t>黄超</t>
  </si>
  <si>
    <t>0206920200324101号</t>
  </si>
  <si>
    <t>吴观辉</t>
  </si>
  <si>
    <t>020662020000008794号</t>
  </si>
  <si>
    <t>张柏松</t>
  </si>
  <si>
    <t>02042202000000432号</t>
  </si>
  <si>
    <t>何苏成</t>
  </si>
  <si>
    <t>020102019第103011号</t>
  </si>
  <si>
    <t>张喜</t>
  </si>
  <si>
    <t>02050202000000926号</t>
  </si>
  <si>
    <t>孙晒先</t>
  </si>
  <si>
    <t>02042202000000472号</t>
  </si>
  <si>
    <t>焦淑芬</t>
  </si>
  <si>
    <t xml:space="preserve">020732020052001号   02042202000000472号   </t>
  </si>
  <si>
    <t>五人系合伙创业</t>
  </si>
  <si>
    <t>罗克伟</t>
  </si>
  <si>
    <t>代程龙</t>
  </si>
  <si>
    <t>白汝佳</t>
  </si>
  <si>
    <t>王颀</t>
  </si>
  <si>
    <t>合计</t>
  </si>
  <si>
    <t>　　经办人员：　</t>
  </si>
  <si>
    <t>本次计息止日期</t>
  </si>
  <si>
    <t>刘红平</t>
  </si>
  <si>
    <t>43001494119014273284</t>
  </si>
  <si>
    <t>刘建</t>
  </si>
  <si>
    <t>43001494119035044094</t>
  </si>
  <si>
    <t>陶小鹏</t>
  </si>
  <si>
    <t>430149422002167055602</t>
  </si>
  <si>
    <t>.</t>
  </si>
  <si>
    <r>
      <t>430181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9520</t>
    </r>
    <phoneticPr fontId="3" type="noConversion"/>
  </si>
  <si>
    <r>
      <t>430181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8813</t>
    </r>
    <phoneticPr fontId="3" type="noConversion"/>
  </si>
  <si>
    <r>
      <t>430181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8931</t>
    </r>
    <phoneticPr fontId="3" type="noConversion"/>
  </si>
  <si>
    <r>
      <t>430181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8929</t>
    </r>
    <phoneticPr fontId="3" type="noConversion"/>
  </si>
  <si>
    <r>
      <t>430123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8954</t>
    </r>
    <phoneticPr fontId="3" type="noConversion"/>
  </si>
  <si>
    <r>
      <t>430123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0647</t>
    </r>
    <phoneticPr fontId="3" type="noConversion"/>
  </si>
  <si>
    <r>
      <t>430123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374X</t>
    </r>
    <phoneticPr fontId="3" type="noConversion"/>
  </si>
  <si>
    <t>430123********6439</t>
    <phoneticPr fontId="3" type="noConversion"/>
  </si>
  <si>
    <r>
      <t>430123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641x</t>
    </r>
    <phoneticPr fontId="3" type="noConversion"/>
  </si>
  <si>
    <r>
      <t>430181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3919</t>
    </r>
    <phoneticPr fontId="3" type="noConversion"/>
  </si>
  <si>
    <r>
      <t>430181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3914</t>
    </r>
    <phoneticPr fontId="3" type="noConversion"/>
  </si>
  <si>
    <r>
      <t>430123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8911</t>
    </r>
    <phoneticPr fontId="3" type="noConversion"/>
  </si>
  <si>
    <r>
      <t>430181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552x</t>
    </r>
    <phoneticPr fontId="3" type="noConversion"/>
  </si>
  <si>
    <r>
      <t>430123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3618</t>
    </r>
    <phoneticPr fontId="3" type="noConversion"/>
  </si>
  <si>
    <r>
      <t>430181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666X</t>
    </r>
    <phoneticPr fontId="3" type="noConversion"/>
  </si>
  <si>
    <r>
      <t>附件1</t>
    </r>
    <r>
      <rPr>
        <sz val="15"/>
        <rFont val="宋体"/>
        <charset val="134"/>
      </rPr>
      <t xml:space="preserve">　　　浏阳市2019年12月21－2020年6月20日创业担保贷款拟贴息明细表(农村商业银行） </t>
    </r>
    <r>
      <rPr>
        <sz val="9"/>
        <rFont val="宋体"/>
        <charset val="134"/>
      </rPr>
      <t xml:space="preserve"> </t>
    </r>
    <r>
      <rPr>
        <sz val="9"/>
        <rFont val="宋体"/>
        <family val="3"/>
        <charset val="134"/>
      </rPr>
      <t xml:space="preserve">                                           </t>
    </r>
    <r>
      <rPr>
        <sz val="9"/>
        <rFont val="宋体"/>
        <charset val="134"/>
      </rPr>
      <t xml:space="preserve"> 金额单位：元</t>
    </r>
    <phoneticPr fontId="3" type="noConversion"/>
  </si>
  <si>
    <r>
      <t>430123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361x</t>
    </r>
    <phoneticPr fontId="3" type="noConversion"/>
  </si>
  <si>
    <r>
      <t>340122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5720</t>
    </r>
    <phoneticPr fontId="3" type="noConversion"/>
  </si>
  <si>
    <r>
      <t>430181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666x</t>
    </r>
    <phoneticPr fontId="3" type="noConversion"/>
  </si>
  <si>
    <r>
      <t>430123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2257</t>
    </r>
    <phoneticPr fontId="3" type="noConversion"/>
  </si>
  <si>
    <r>
      <t>430123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2295</t>
    </r>
    <phoneticPr fontId="3" type="noConversion"/>
  </si>
  <si>
    <r>
      <t>430181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607X</t>
    </r>
    <phoneticPr fontId="3" type="noConversion"/>
  </si>
  <si>
    <r>
      <t>430181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6076</t>
    </r>
    <phoneticPr fontId="3" type="noConversion"/>
  </si>
  <si>
    <r>
      <t>430181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6079</t>
    </r>
    <phoneticPr fontId="3" type="noConversion"/>
  </si>
  <si>
    <r>
      <t>430181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7093</t>
    </r>
    <phoneticPr fontId="3" type="noConversion"/>
  </si>
  <si>
    <r>
      <t>430181</t>
    </r>
    <r>
      <rPr>
        <sz val="9"/>
        <rFont val="宋体"/>
        <family val="3"/>
        <charset val="134"/>
      </rPr>
      <t>********</t>
    </r>
    <r>
      <rPr>
        <sz val="9"/>
        <rFont val="宋体"/>
        <charset val="134"/>
      </rPr>
      <t>8455</t>
    </r>
    <phoneticPr fontId="3" type="noConversion"/>
  </si>
  <si>
    <t>430181********8456</t>
    <phoneticPr fontId="3" type="noConversion"/>
  </si>
  <si>
    <t>430181********6018</t>
    <phoneticPr fontId="3" type="noConversion"/>
  </si>
  <si>
    <t>430123********6415</t>
    <phoneticPr fontId="3" type="noConversion"/>
  </si>
  <si>
    <t>430123********4239</t>
    <phoneticPr fontId="3" type="noConversion"/>
  </si>
  <si>
    <t>430181********4237</t>
    <phoneticPr fontId="3" type="noConversion"/>
  </si>
  <si>
    <t>430121********2247</t>
    <phoneticPr fontId="3" type="noConversion"/>
  </si>
  <si>
    <t>430181********0856</t>
    <phoneticPr fontId="3" type="noConversion"/>
  </si>
  <si>
    <t>430181********5975</t>
    <phoneticPr fontId="3" type="noConversion"/>
  </si>
  <si>
    <t>362227********2922</t>
    <phoneticPr fontId="3" type="noConversion"/>
  </si>
  <si>
    <t>430321********2545</t>
    <phoneticPr fontId="3" type="noConversion"/>
  </si>
  <si>
    <t>430181********8818</t>
    <phoneticPr fontId="3" type="noConversion"/>
  </si>
  <si>
    <t>430181********6660</t>
    <phoneticPr fontId="3" type="noConversion"/>
  </si>
  <si>
    <t>430181********7125</t>
    <phoneticPr fontId="3" type="noConversion"/>
  </si>
  <si>
    <t>430181********7818</t>
    <phoneticPr fontId="3" type="noConversion"/>
  </si>
  <si>
    <t>430105********0031</t>
    <phoneticPr fontId="3" type="noConversion"/>
  </si>
  <si>
    <t>430181********2164</t>
    <phoneticPr fontId="3" type="noConversion"/>
  </si>
  <si>
    <t>430181********6262</t>
    <phoneticPr fontId="3" type="noConversion"/>
  </si>
  <si>
    <t>430181********0835</t>
    <phoneticPr fontId="3" type="noConversion"/>
  </si>
  <si>
    <t>430181********0815</t>
    <phoneticPr fontId="3" type="noConversion"/>
  </si>
  <si>
    <t>430123********6425</t>
    <phoneticPr fontId="3" type="noConversion"/>
  </si>
  <si>
    <t>430181********6250</t>
    <phoneticPr fontId="3" type="noConversion"/>
  </si>
  <si>
    <t>430181********7419</t>
    <phoneticPr fontId="3" type="noConversion"/>
  </si>
  <si>
    <t>430181********7350</t>
    <phoneticPr fontId="3" type="noConversion"/>
  </si>
  <si>
    <t>430181********1342</t>
    <phoneticPr fontId="3" type="noConversion"/>
  </si>
  <si>
    <t>430123********085X</t>
    <phoneticPr fontId="3" type="noConversion"/>
  </si>
  <si>
    <t>430123********7075</t>
    <phoneticPr fontId="3" type="noConversion"/>
  </si>
  <si>
    <t>430123********061X</t>
    <phoneticPr fontId="3" type="noConversion"/>
  </si>
  <si>
    <t>430123********107X</t>
    <phoneticPr fontId="3" type="noConversion"/>
  </si>
  <si>
    <t>430123********9393</t>
    <phoneticPr fontId="3" type="noConversion"/>
  </si>
  <si>
    <t>430123********9391</t>
    <phoneticPr fontId="3" type="noConversion"/>
  </si>
  <si>
    <t>430181********5525</t>
    <phoneticPr fontId="3" type="noConversion"/>
  </si>
  <si>
    <t>430181********6449</t>
    <phoneticPr fontId="3" type="noConversion"/>
  </si>
  <si>
    <t>430123********7076</t>
    <phoneticPr fontId="3" type="noConversion"/>
  </si>
  <si>
    <t>430181********8358</t>
    <phoneticPr fontId="3" type="noConversion"/>
  </si>
  <si>
    <t>430181********9391</t>
    <phoneticPr fontId="3" type="noConversion"/>
  </si>
  <si>
    <t>430181********7650</t>
    <phoneticPr fontId="3" type="noConversion"/>
  </si>
  <si>
    <t>430181********938X</t>
    <phoneticPr fontId="3" type="noConversion"/>
  </si>
  <si>
    <t>430123********6092</t>
    <phoneticPr fontId="3" type="noConversion"/>
  </si>
  <si>
    <t>430123********5534</t>
    <phoneticPr fontId="3" type="noConversion"/>
  </si>
  <si>
    <t>430181********5515</t>
    <phoneticPr fontId="3" type="noConversion"/>
  </si>
  <si>
    <t>430123********5536</t>
    <phoneticPr fontId="3" type="noConversion"/>
  </si>
  <si>
    <t>430181********4212</t>
    <phoneticPr fontId="3" type="noConversion"/>
  </si>
  <si>
    <t>430123********835X</t>
    <phoneticPr fontId="3" type="noConversion"/>
  </si>
  <si>
    <t>430181********9374</t>
    <phoneticPr fontId="3" type="noConversion"/>
  </si>
  <si>
    <t>430123********7392</t>
    <phoneticPr fontId="3" type="noConversion"/>
  </si>
  <si>
    <t>430123********511X</t>
    <phoneticPr fontId="3" type="noConversion"/>
  </si>
  <si>
    <t>430123********9379</t>
    <phoneticPr fontId="3" type="noConversion"/>
  </si>
  <si>
    <t>430123********2463</t>
    <phoneticPr fontId="3" type="noConversion"/>
  </si>
  <si>
    <t>430123********2412</t>
    <phoneticPr fontId="3" type="noConversion"/>
  </si>
  <si>
    <t>220882********4216</t>
    <phoneticPr fontId="3" type="noConversion"/>
  </si>
  <si>
    <t>140525********0533</t>
    <phoneticPr fontId="3" type="noConversion"/>
  </si>
  <si>
    <t>430381********4128</t>
    <phoneticPr fontId="3" type="noConversion"/>
  </si>
  <si>
    <t>623090********18869</t>
    <phoneticPr fontId="3" type="noConversion"/>
  </si>
  <si>
    <t>623090********82115</t>
    <phoneticPr fontId="3" type="noConversion"/>
  </si>
  <si>
    <t>810102********108</t>
    <phoneticPr fontId="3" type="noConversion"/>
  </si>
  <si>
    <t>810102********168</t>
    <phoneticPr fontId="3" type="noConversion"/>
  </si>
  <si>
    <t>810102********425</t>
    <phoneticPr fontId="3" type="noConversion"/>
  </si>
  <si>
    <t>623090********8164</t>
    <phoneticPr fontId="3" type="noConversion"/>
  </si>
  <si>
    <t>6215392********2324</t>
    <phoneticPr fontId="3" type="noConversion"/>
  </si>
  <si>
    <t>810102********874</t>
    <phoneticPr fontId="3" type="noConversion"/>
  </si>
  <si>
    <t>623090********90796</t>
    <phoneticPr fontId="3" type="noConversion"/>
  </si>
  <si>
    <t>810102********220</t>
    <phoneticPr fontId="3" type="noConversion"/>
  </si>
  <si>
    <t>810102********317</t>
    <phoneticPr fontId="3" type="noConversion"/>
  </si>
  <si>
    <t>810102********904</t>
    <phoneticPr fontId="3" type="noConversion"/>
  </si>
  <si>
    <t>810102********729</t>
    <phoneticPr fontId="3" type="noConversion"/>
  </si>
  <si>
    <t>810102********466</t>
    <phoneticPr fontId="3" type="noConversion"/>
  </si>
  <si>
    <t>810102********251</t>
    <phoneticPr fontId="3" type="noConversion"/>
  </si>
  <si>
    <t>623090********50725</t>
    <phoneticPr fontId="3" type="noConversion"/>
  </si>
  <si>
    <t>810102********886</t>
    <phoneticPr fontId="3" type="noConversion"/>
  </si>
  <si>
    <t>810102********213</t>
    <phoneticPr fontId="3" type="noConversion"/>
  </si>
  <si>
    <t>810102********373</t>
    <phoneticPr fontId="3" type="noConversion"/>
  </si>
  <si>
    <t>810102********906</t>
    <phoneticPr fontId="3" type="noConversion"/>
  </si>
  <si>
    <t>623090********25440</t>
    <phoneticPr fontId="3" type="noConversion"/>
  </si>
  <si>
    <t>810102********167</t>
    <phoneticPr fontId="3" type="noConversion"/>
  </si>
  <si>
    <t>621539********70856</t>
    <phoneticPr fontId="3" type="noConversion"/>
  </si>
  <si>
    <t>623090********72975</t>
    <phoneticPr fontId="3" type="noConversion"/>
  </si>
  <si>
    <t>623090********14502</t>
    <phoneticPr fontId="3" type="noConversion"/>
  </si>
  <si>
    <t>621539********10323</t>
    <phoneticPr fontId="3" type="noConversion"/>
  </si>
  <si>
    <t>810102********932</t>
    <phoneticPr fontId="3" type="noConversion"/>
  </si>
  <si>
    <t>623090********06803</t>
    <phoneticPr fontId="3" type="noConversion"/>
  </si>
  <si>
    <t>810102********450</t>
    <phoneticPr fontId="3" type="noConversion"/>
  </si>
  <si>
    <t>623090********77856</t>
    <phoneticPr fontId="3" type="noConversion"/>
  </si>
  <si>
    <t>810102********051</t>
    <phoneticPr fontId="3" type="noConversion"/>
  </si>
  <si>
    <t>621539********47675</t>
    <phoneticPr fontId="3" type="noConversion"/>
  </si>
  <si>
    <t>623090********26607</t>
    <phoneticPr fontId="3" type="noConversion"/>
  </si>
  <si>
    <t>621539********10731</t>
    <phoneticPr fontId="3" type="noConversion"/>
  </si>
  <si>
    <t>810102********024</t>
    <phoneticPr fontId="3" type="noConversion"/>
  </si>
  <si>
    <t>621539********64300</t>
    <phoneticPr fontId="3" type="noConversion"/>
  </si>
  <si>
    <t>623090********54704</t>
    <phoneticPr fontId="3" type="noConversion"/>
  </si>
  <si>
    <t>810102********375</t>
    <phoneticPr fontId="3" type="noConversion"/>
  </si>
  <si>
    <t>810102********132</t>
    <phoneticPr fontId="3" type="noConversion"/>
  </si>
  <si>
    <t>623090********37711</t>
    <phoneticPr fontId="3" type="noConversion"/>
  </si>
  <si>
    <t>810102********183</t>
    <phoneticPr fontId="3" type="noConversion"/>
  </si>
  <si>
    <t>623090********16751</t>
    <phoneticPr fontId="3" type="noConversion"/>
  </si>
  <si>
    <t>810102********653</t>
    <phoneticPr fontId="3" type="noConversion"/>
  </si>
  <si>
    <t>810102********593</t>
    <phoneticPr fontId="3" type="noConversion"/>
  </si>
  <si>
    <t>810102********304</t>
    <phoneticPr fontId="3" type="noConversion"/>
  </si>
  <si>
    <t>623090********32797</t>
    <phoneticPr fontId="3" type="noConversion"/>
  </si>
  <si>
    <t>621539********18505</t>
    <phoneticPr fontId="3" type="noConversion"/>
  </si>
  <si>
    <t>810102********106</t>
    <phoneticPr fontId="3" type="noConversion"/>
  </si>
  <si>
    <t>810102********462</t>
    <phoneticPr fontId="3" type="noConversion"/>
  </si>
  <si>
    <t>810102********875</t>
    <phoneticPr fontId="3" type="noConversion"/>
  </si>
  <si>
    <t>810102********141</t>
    <phoneticPr fontId="3" type="noConversion"/>
  </si>
  <si>
    <t>623090********1803</t>
    <phoneticPr fontId="3" type="noConversion"/>
  </si>
  <si>
    <t>621539********04971</t>
    <phoneticPr fontId="3" type="noConversion"/>
  </si>
  <si>
    <t>810102********768</t>
    <phoneticPr fontId="3" type="noConversion"/>
  </si>
  <si>
    <t>810102********360</t>
    <phoneticPr fontId="3" type="noConversion"/>
  </si>
  <si>
    <t>810102********398</t>
    <phoneticPr fontId="3" type="noConversion"/>
  </si>
  <si>
    <t>810102********408</t>
    <phoneticPr fontId="3" type="noConversion"/>
  </si>
  <si>
    <t>810102********393</t>
    <phoneticPr fontId="3" type="noConversion"/>
  </si>
  <si>
    <t>623090********15731</t>
    <phoneticPr fontId="3" type="noConversion"/>
  </si>
  <si>
    <t>810102********825</t>
    <phoneticPr fontId="3" type="noConversion"/>
  </si>
  <si>
    <t>623090********18288</t>
    <phoneticPr fontId="3" type="noConversion"/>
  </si>
  <si>
    <t>621539********22419</t>
    <phoneticPr fontId="3" type="noConversion"/>
  </si>
  <si>
    <t>810102********971</t>
    <phoneticPr fontId="3" type="noConversion"/>
  </si>
  <si>
    <t>622169********56748</t>
    <phoneticPr fontId="3" type="noConversion"/>
  </si>
  <si>
    <t>810102********854</t>
    <phoneticPr fontId="3" type="noConversion"/>
  </si>
  <si>
    <t>430181********1065</t>
    <phoneticPr fontId="3" type="noConversion"/>
  </si>
  <si>
    <t>430123********9213</t>
    <phoneticPr fontId="3" type="noConversion"/>
  </si>
  <si>
    <t>430181********8014</t>
    <phoneticPr fontId="3" type="noConversion"/>
  </si>
  <si>
    <t>6217995********6153</t>
    <phoneticPr fontId="3" type="noConversion"/>
  </si>
  <si>
    <t>6217995********1273</t>
    <phoneticPr fontId="3" type="noConversion"/>
  </si>
  <si>
    <t>6221805********9026</t>
    <phoneticPr fontId="3" type="noConversion"/>
  </si>
  <si>
    <r>
      <t>附件2</t>
    </r>
    <r>
      <rPr>
        <sz val="10"/>
        <rFont val="宋体"/>
        <charset val="134"/>
      </rPr>
      <t xml:space="preserve"> </t>
    </r>
    <r>
      <rPr>
        <sz val="15"/>
        <rFont val="宋体"/>
        <charset val="134"/>
      </rPr>
      <t xml:space="preserve">     浏阳市2019年12月11－6月10日创业担保贷款拟贴息明细表(邮政银行) 　　　　</t>
    </r>
    <r>
      <rPr>
        <sz val="10"/>
        <rFont val="宋体"/>
        <charset val="134"/>
      </rPr>
      <t xml:space="preserve">                                          金额单位：元</t>
    </r>
    <r>
      <rPr>
        <sz val="15"/>
        <rFont val="宋体"/>
        <charset val="134"/>
      </rPr>
      <t xml:space="preserve">  </t>
    </r>
    <phoneticPr fontId="3" type="noConversion"/>
  </si>
</sst>
</file>

<file path=xl/styles.xml><?xml version="1.0" encoding="utf-8"?>
<styleSheet xmlns="http://schemas.openxmlformats.org/spreadsheetml/2006/main">
  <numFmts count="7">
    <numFmt numFmtId="176" formatCode="0_ "/>
    <numFmt numFmtId="177" formatCode="0;[Red]0"/>
    <numFmt numFmtId="178" formatCode="0.00_);[Red]\(0.00\)"/>
    <numFmt numFmtId="179" formatCode="0.00;[Red]0.00"/>
    <numFmt numFmtId="180" formatCode="0.0000_ "/>
    <numFmt numFmtId="181" formatCode="0.00_ "/>
    <numFmt numFmtId="182" formatCode="0.000_ "/>
  </numFmts>
  <fonts count="12">
    <font>
      <sz val="11"/>
      <color indexed="8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5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8"/>
      <name val="宋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80" fontId="3" fillId="0" borderId="1" xfId="1" applyNumberFormat="1" applyFont="1" applyFill="1" applyBorder="1" applyAlignment="1" applyProtection="1">
      <alignment horizontal="center" vertical="center"/>
      <protection locked="0"/>
    </xf>
    <xf numFmtId="179" fontId="3" fillId="0" borderId="1" xfId="0" applyNumberFormat="1" applyFont="1" applyFill="1" applyBorder="1" applyAlignment="1">
      <alignment horizontal="center" vertical="center" wrapText="1"/>
    </xf>
    <xf numFmtId="181" fontId="2" fillId="0" borderId="1" xfId="1" applyNumberFormat="1" applyFont="1" applyFill="1" applyBorder="1" applyAlignment="1" applyProtection="1">
      <alignment horizontal="center" vertical="center"/>
      <protection locked="0"/>
    </xf>
    <xf numFmtId="179" fontId="7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80" fontId="3" fillId="0" borderId="1" xfId="1" applyNumberFormat="1" applyFont="1" applyFill="1" applyBorder="1" applyAlignment="1" applyProtection="1">
      <alignment horizontal="center" vertical="center"/>
      <protection locked="0"/>
    </xf>
    <xf numFmtId="181" fontId="3" fillId="0" borderId="1" xfId="1" applyNumberFormat="1" applyFont="1" applyFill="1" applyBorder="1" applyAlignment="1" applyProtection="1">
      <alignment horizontal="center" vertical="center"/>
      <protection locked="0"/>
    </xf>
    <xf numFmtId="179" fontId="3" fillId="0" borderId="3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 applyProtection="1">
      <alignment horizontal="center" vertical="center"/>
      <protection locked="0"/>
    </xf>
    <xf numFmtId="179" fontId="3" fillId="0" borderId="1" xfId="0" applyNumberFormat="1" applyFont="1" applyFill="1" applyBorder="1" applyAlignment="1">
      <alignment horizontal="center" vertical="center" wrapText="1"/>
    </xf>
    <xf numFmtId="182" fontId="3" fillId="0" borderId="1" xfId="1" applyNumberFormat="1" applyFont="1" applyFill="1" applyBorder="1" applyAlignment="1" applyProtection="1">
      <alignment horizontal="center" vertical="center"/>
      <protection locked="0"/>
    </xf>
    <xf numFmtId="18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6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 wrapText="1"/>
    </xf>
    <xf numFmtId="179" fontId="7" fillId="2" borderId="1" xfId="0" applyNumberFormat="1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87"/>
  <sheetViews>
    <sheetView tabSelected="1" zoomScale="145" zoomScaleNormal="145" workbookViewId="0">
      <pane xSplit="2" ySplit="2" topLeftCell="C44" activePane="bottomRight" state="frozen"/>
      <selection pane="topRight"/>
      <selection pane="bottomLeft"/>
      <selection pane="bottomRight" activeCell="L2" sqref="L2"/>
    </sheetView>
  </sheetViews>
  <sheetFormatPr defaultColWidth="9" defaultRowHeight="14.25"/>
  <cols>
    <col min="1" max="1" width="3.5" style="28" customWidth="1"/>
    <col min="2" max="2" width="6.375" style="29" customWidth="1"/>
    <col min="3" max="3" width="18.5" style="29" customWidth="1"/>
    <col min="4" max="4" width="6.625" style="30" customWidth="1"/>
    <col min="5" max="7" width="10.5" style="28" customWidth="1"/>
    <col min="8" max="8" width="8.75" style="28" customWidth="1"/>
    <col min="9" max="9" width="15.5" style="28" customWidth="1"/>
    <col min="10" max="10" width="15.75" style="28" customWidth="1"/>
    <col min="11" max="11" width="5.875" style="28" customWidth="1"/>
    <col min="12" max="12" width="8.25" style="28" customWidth="1"/>
    <col min="13" max="13" width="8" style="28" customWidth="1"/>
    <col min="14" max="14" width="9.5" style="31" customWidth="1"/>
    <col min="15" max="15" width="9.5" style="28" customWidth="1"/>
    <col min="16" max="16" width="7.375" style="28" customWidth="1"/>
    <col min="17" max="17" width="9.25" style="28" customWidth="1"/>
    <col min="18" max="18" width="4.625" style="28" customWidth="1"/>
    <col min="19" max="16381" width="9" style="28"/>
    <col min="16382" max="16383" width="9" style="32"/>
    <col min="16384" max="16384" width="9" style="28"/>
  </cols>
  <sheetData>
    <row r="1" spans="1:20" s="28" customFormat="1" ht="39.950000000000003" customHeight="1">
      <c r="A1" s="74" t="s">
        <v>164</v>
      </c>
      <c r="B1" s="75"/>
      <c r="C1" s="75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  <c r="O1" s="76"/>
      <c r="P1" s="76"/>
      <c r="Q1" s="76"/>
    </row>
    <row r="2" spans="1:20" s="28" customFormat="1" ht="42.95" customHeight="1">
      <c r="A2" s="33" t="s">
        <v>0</v>
      </c>
      <c r="B2" s="34" t="s">
        <v>1</v>
      </c>
      <c r="C2" s="34" t="s">
        <v>2</v>
      </c>
      <c r="D2" s="35" t="s">
        <v>3</v>
      </c>
      <c r="E2" s="36" t="s">
        <v>4</v>
      </c>
      <c r="F2" s="34" t="s">
        <v>5</v>
      </c>
      <c r="G2" s="36" t="s">
        <v>6</v>
      </c>
      <c r="H2" s="36" t="s">
        <v>7</v>
      </c>
      <c r="I2" s="46" t="s">
        <v>8</v>
      </c>
      <c r="J2" s="46" t="s">
        <v>9</v>
      </c>
      <c r="K2" s="47" t="s">
        <v>10</v>
      </c>
      <c r="L2" s="46" t="s">
        <v>11</v>
      </c>
      <c r="M2" s="48" t="s">
        <v>12</v>
      </c>
      <c r="N2" s="48" t="s">
        <v>13</v>
      </c>
      <c r="O2" s="49" t="s">
        <v>14</v>
      </c>
      <c r="P2" s="49" t="s">
        <v>15</v>
      </c>
      <c r="Q2" s="48" t="s">
        <v>16</v>
      </c>
      <c r="R2" s="37" t="s">
        <v>17</v>
      </c>
    </row>
    <row r="3" spans="1:20" s="29" customFormat="1" ht="30" customHeight="1">
      <c r="A3" s="37">
        <v>1</v>
      </c>
      <c r="B3" s="38" t="s">
        <v>18</v>
      </c>
      <c r="C3" s="72" t="s">
        <v>149</v>
      </c>
      <c r="D3" s="35">
        <v>100000</v>
      </c>
      <c r="E3" s="39">
        <v>43537</v>
      </c>
      <c r="F3" s="39">
        <v>44268</v>
      </c>
      <c r="G3" s="40">
        <v>43820</v>
      </c>
      <c r="H3" s="40">
        <v>44002</v>
      </c>
      <c r="I3" s="72" t="s">
        <v>227</v>
      </c>
      <c r="J3" s="42" t="s">
        <v>19</v>
      </c>
      <c r="K3" s="50">
        <f t="shared" ref="K3:K12" si="0">H3-E3+1</f>
        <v>466</v>
      </c>
      <c r="L3" s="51">
        <v>6.5250000000000004</v>
      </c>
      <c r="M3" s="52">
        <v>6.75</v>
      </c>
      <c r="N3" s="53">
        <v>8836.41</v>
      </c>
      <c r="O3" s="54">
        <f>D3*K3*M3/360/100</f>
        <v>8737.5</v>
      </c>
      <c r="P3" s="37">
        <v>5129.3999999999996</v>
      </c>
      <c r="Q3" s="59">
        <v>3608.1</v>
      </c>
      <c r="R3" s="37"/>
      <c r="T3" s="66">
        <f>O3-P3</f>
        <v>3608.1000000000004</v>
      </c>
    </row>
    <row r="4" spans="1:20" s="29" customFormat="1" ht="30" customHeight="1">
      <c r="A4" s="37">
        <v>2</v>
      </c>
      <c r="B4" s="38" t="s">
        <v>20</v>
      </c>
      <c r="C4" s="72" t="s">
        <v>150</v>
      </c>
      <c r="D4" s="41">
        <v>150000</v>
      </c>
      <c r="E4" s="39">
        <v>43565</v>
      </c>
      <c r="F4" s="39">
        <v>44296</v>
      </c>
      <c r="G4" s="40">
        <v>43820</v>
      </c>
      <c r="H4" s="40">
        <v>44002</v>
      </c>
      <c r="I4" s="45" t="s">
        <v>228</v>
      </c>
      <c r="J4" s="42" t="s">
        <v>21</v>
      </c>
      <c r="K4" s="50">
        <f t="shared" si="0"/>
        <v>438</v>
      </c>
      <c r="L4" s="51">
        <v>7.125</v>
      </c>
      <c r="M4" s="52">
        <v>6.75</v>
      </c>
      <c r="N4" s="53">
        <v>13003.13</v>
      </c>
      <c r="O4" s="54">
        <f>D4*K4*M4/360/100</f>
        <v>12318.75</v>
      </c>
      <c r="P4" s="37">
        <v>7171.88</v>
      </c>
      <c r="Q4" s="59">
        <v>5146.87</v>
      </c>
      <c r="R4" s="37"/>
      <c r="T4" s="66">
        <f t="shared" ref="T4:T67" si="1">O4-P4</f>
        <v>5146.87</v>
      </c>
    </row>
    <row r="5" spans="1:20" s="29" customFormat="1" ht="30" customHeight="1">
      <c r="A5" s="37">
        <v>3</v>
      </c>
      <c r="B5" s="38" t="s">
        <v>22</v>
      </c>
      <c r="C5" s="72" t="s">
        <v>151</v>
      </c>
      <c r="D5" s="41">
        <v>450000</v>
      </c>
      <c r="E5" s="39">
        <v>43567</v>
      </c>
      <c r="F5" s="39">
        <v>44297</v>
      </c>
      <c r="G5" s="40">
        <v>43820</v>
      </c>
      <c r="H5" s="40">
        <v>44002</v>
      </c>
      <c r="I5" s="45" t="s">
        <v>229</v>
      </c>
      <c r="J5" s="42" t="s">
        <v>23</v>
      </c>
      <c r="K5" s="50">
        <f t="shared" si="0"/>
        <v>436</v>
      </c>
      <c r="L5" s="51">
        <v>9.4999000000000002</v>
      </c>
      <c r="M5" s="52">
        <v>6.75</v>
      </c>
      <c r="N5" s="53">
        <v>51774.43</v>
      </c>
      <c r="O5" s="54">
        <f>D5*K5*M5/360/100</f>
        <v>36787.5</v>
      </c>
      <c r="P5" s="37">
        <v>21346.880000000001</v>
      </c>
      <c r="Q5" s="59">
        <v>15440.62</v>
      </c>
      <c r="R5" s="82" t="s">
        <v>24</v>
      </c>
      <c r="T5" s="66">
        <f t="shared" si="1"/>
        <v>15440.619999999999</v>
      </c>
    </row>
    <row r="6" spans="1:20" s="29" customFormat="1" ht="30" customHeight="1">
      <c r="A6" s="37">
        <v>4</v>
      </c>
      <c r="B6" s="38" t="s">
        <v>25</v>
      </c>
      <c r="C6" s="72" t="s">
        <v>152</v>
      </c>
      <c r="D6" s="41" t="s">
        <v>26</v>
      </c>
      <c r="E6" s="39">
        <v>43567</v>
      </c>
      <c r="F6" s="39">
        <v>44297</v>
      </c>
      <c r="G6" s="40">
        <v>43820</v>
      </c>
      <c r="H6" s="40">
        <v>44002</v>
      </c>
      <c r="I6" s="38" t="s">
        <v>27</v>
      </c>
      <c r="J6" s="38" t="s">
        <v>27</v>
      </c>
      <c r="K6" s="50">
        <f t="shared" si="0"/>
        <v>436</v>
      </c>
      <c r="L6" s="51">
        <v>9.4999000000000002</v>
      </c>
      <c r="M6" s="52">
        <v>6.75</v>
      </c>
      <c r="N6" s="55"/>
      <c r="O6" s="54"/>
      <c r="P6" s="37">
        <v>0</v>
      </c>
      <c r="Q6" s="59">
        <v>0</v>
      </c>
      <c r="R6" s="83"/>
      <c r="T6" s="66">
        <f t="shared" si="1"/>
        <v>0</v>
      </c>
    </row>
    <row r="7" spans="1:20" s="29" customFormat="1" ht="30" customHeight="1">
      <c r="A7" s="37">
        <v>5</v>
      </c>
      <c r="B7" s="38" t="s">
        <v>28</v>
      </c>
      <c r="C7" s="72" t="s">
        <v>153</v>
      </c>
      <c r="D7" s="41" t="s">
        <v>26</v>
      </c>
      <c r="E7" s="39">
        <v>43567</v>
      </c>
      <c r="F7" s="39">
        <v>44297</v>
      </c>
      <c r="G7" s="40">
        <v>43820</v>
      </c>
      <c r="H7" s="40">
        <v>44002</v>
      </c>
      <c r="I7" s="38" t="s">
        <v>27</v>
      </c>
      <c r="J7" s="38" t="s">
        <v>27</v>
      </c>
      <c r="K7" s="50">
        <f t="shared" si="0"/>
        <v>436</v>
      </c>
      <c r="L7" s="51">
        <v>9.4999000000000002</v>
      </c>
      <c r="M7" s="52">
        <v>6.75</v>
      </c>
      <c r="N7" s="55"/>
      <c r="O7" s="54"/>
      <c r="P7" s="37">
        <v>0</v>
      </c>
      <c r="Q7" s="59">
        <v>0</v>
      </c>
      <c r="R7" s="84"/>
      <c r="T7" s="66">
        <f t="shared" si="1"/>
        <v>0</v>
      </c>
    </row>
    <row r="8" spans="1:20" s="29" customFormat="1" ht="22.5">
      <c r="A8" s="37">
        <v>6</v>
      </c>
      <c r="B8" s="38" t="s">
        <v>29</v>
      </c>
      <c r="C8" s="72" t="s">
        <v>154</v>
      </c>
      <c r="D8" s="41">
        <v>150000</v>
      </c>
      <c r="E8" s="39">
        <v>43600</v>
      </c>
      <c r="F8" s="39">
        <v>44331</v>
      </c>
      <c r="G8" s="40">
        <v>43820</v>
      </c>
      <c r="H8" s="40">
        <v>44002</v>
      </c>
      <c r="I8" s="45" t="s">
        <v>230</v>
      </c>
      <c r="J8" s="42" t="s">
        <v>30</v>
      </c>
      <c r="K8" s="50">
        <f t="shared" si="0"/>
        <v>403</v>
      </c>
      <c r="L8" s="51">
        <v>8.6999999999999993</v>
      </c>
      <c r="M8" s="52">
        <v>6.75</v>
      </c>
      <c r="N8" s="56">
        <v>14463.75</v>
      </c>
      <c r="O8" s="54">
        <f t="shared" ref="O8:O12" si="2">D8*K8*M8/360/100</f>
        <v>11334.375</v>
      </c>
      <c r="P8" s="37">
        <v>6187.5</v>
      </c>
      <c r="Q8" s="59">
        <v>5146.88</v>
      </c>
      <c r="R8" s="37"/>
      <c r="T8" s="66">
        <f t="shared" si="1"/>
        <v>5146.875</v>
      </c>
    </row>
    <row r="9" spans="1:20" s="29" customFormat="1" ht="30" customHeight="1">
      <c r="A9" s="37">
        <v>7</v>
      </c>
      <c r="B9" s="38" t="s">
        <v>31</v>
      </c>
      <c r="C9" s="73" t="s">
        <v>155</v>
      </c>
      <c r="D9" s="41">
        <v>100000</v>
      </c>
      <c r="E9" s="39">
        <v>43675</v>
      </c>
      <c r="F9" s="39">
        <v>44041</v>
      </c>
      <c r="G9" s="40">
        <v>43820</v>
      </c>
      <c r="H9" s="40">
        <v>44002</v>
      </c>
      <c r="I9" s="45" t="s">
        <v>231</v>
      </c>
      <c r="J9" s="38" t="s">
        <v>32</v>
      </c>
      <c r="K9" s="50">
        <f t="shared" si="0"/>
        <v>328</v>
      </c>
      <c r="L9" s="51">
        <v>6.5250000000000004</v>
      </c>
      <c r="M9" s="57">
        <v>6.5250000000000004</v>
      </c>
      <c r="N9" s="53">
        <v>5945.04</v>
      </c>
      <c r="O9" s="54">
        <f t="shared" si="2"/>
        <v>5945</v>
      </c>
      <c r="P9" s="37">
        <v>2628.14</v>
      </c>
      <c r="Q9" s="59">
        <v>3316.86</v>
      </c>
      <c r="R9" s="37"/>
      <c r="T9" s="66">
        <f t="shared" si="1"/>
        <v>3316.86</v>
      </c>
    </row>
    <row r="10" spans="1:20" s="29" customFormat="1" ht="30" customHeight="1">
      <c r="A10" s="37">
        <v>8</v>
      </c>
      <c r="B10" s="38" t="s">
        <v>33</v>
      </c>
      <c r="C10" s="72" t="s">
        <v>156</v>
      </c>
      <c r="D10" s="41">
        <v>100000</v>
      </c>
      <c r="E10" s="39">
        <v>43689</v>
      </c>
      <c r="F10" s="39">
        <v>44418</v>
      </c>
      <c r="G10" s="40">
        <v>43820</v>
      </c>
      <c r="H10" s="40">
        <v>44002</v>
      </c>
      <c r="I10" s="45" t="s">
        <v>232</v>
      </c>
      <c r="J10" s="38" t="s">
        <v>32</v>
      </c>
      <c r="K10" s="50">
        <f t="shared" si="0"/>
        <v>314</v>
      </c>
      <c r="L10" s="51">
        <v>7.125</v>
      </c>
      <c r="M10" s="52">
        <v>6.75</v>
      </c>
      <c r="N10" s="53">
        <v>6214.58</v>
      </c>
      <c r="O10" s="54">
        <f t="shared" si="2"/>
        <v>5887.5</v>
      </c>
      <c r="P10" s="37">
        <v>2456.25</v>
      </c>
      <c r="Q10" s="59">
        <v>3431.25</v>
      </c>
      <c r="R10" s="37"/>
      <c r="T10" s="66">
        <f t="shared" si="1"/>
        <v>3431.25</v>
      </c>
    </row>
    <row r="11" spans="1:20" s="29" customFormat="1" ht="30" customHeight="1">
      <c r="A11" s="37">
        <v>9</v>
      </c>
      <c r="B11" s="38" t="s">
        <v>34</v>
      </c>
      <c r="C11" s="72" t="s">
        <v>157</v>
      </c>
      <c r="D11" s="41">
        <v>100000</v>
      </c>
      <c r="E11" s="39">
        <v>43689</v>
      </c>
      <c r="F11" s="39">
        <v>44418</v>
      </c>
      <c r="G11" s="40">
        <v>43820</v>
      </c>
      <c r="H11" s="40">
        <v>44002</v>
      </c>
      <c r="I11" s="45" t="s">
        <v>233</v>
      </c>
      <c r="J11" s="38" t="s">
        <v>32</v>
      </c>
      <c r="K11" s="50">
        <f t="shared" si="0"/>
        <v>314</v>
      </c>
      <c r="L11" s="51">
        <v>7.125</v>
      </c>
      <c r="M11" s="52">
        <v>6.75</v>
      </c>
      <c r="N11" s="53">
        <v>6214.58</v>
      </c>
      <c r="O11" s="54">
        <f t="shared" si="2"/>
        <v>5887.5</v>
      </c>
      <c r="P11" s="37">
        <v>2456.25</v>
      </c>
      <c r="Q11" s="59">
        <v>3431.25</v>
      </c>
      <c r="R11" s="37"/>
      <c r="T11" s="66">
        <f t="shared" si="1"/>
        <v>3431.25</v>
      </c>
    </row>
    <row r="12" spans="1:20" s="29" customFormat="1" ht="30" customHeight="1">
      <c r="A12" s="37">
        <v>10</v>
      </c>
      <c r="B12" s="38" t="s">
        <v>35</v>
      </c>
      <c r="C12" s="72" t="s">
        <v>158</v>
      </c>
      <c r="D12" s="41">
        <v>300000</v>
      </c>
      <c r="E12" s="39">
        <v>43664</v>
      </c>
      <c r="F12" s="39">
        <v>44395</v>
      </c>
      <c r="G12" s="40">
        <v>43820</v>
      </c>
      <c r="H12" s="40">
        <v>44002</v>
      </c>
      <c r="I12" s="45" t="s">
        <v>234</v>
      </c>
      <c r="J12" s="38" t="s">
        <v>32</v>
      </c>
      <c r="K12" s="50">
        <f t="shared" si="0"/>
        <v>339</v>
      </c>
      <c r="L12" s="51">
        <v>9.4999000000000002</v>
      </c>
      <c r="M12" s="52">
        <v>6.75</v>
      </c>
      <c r="N12" s="56">
        <v>26837.200000000001</v>
      </c>
      <c r="O12" s="54">
        <f t="shared" si="2"/>
        <v>19068.75</v>
      </c>
      <c r="P12" s="37">
        <v>8775</v>
      </c>
      <c r="Q12" s="59">
        <v>10293.75</v>
      </c>
      <c r="R12" s="82" t="s">
        <v>36</v>
      </c>
      <c r="T12" s="66">
        <f t="shared" si="1"/>
        <v>10293.75</v>
      </c>
    </row>
    <row r="13" spans="1:20" s="29" customFormat="1" ht="30" customHeight="1">
      <c r="A13" s="37">
        <v>11</v>
      </c>
      <c r="B13" s="38" t="s">
        <v>37</v>
      </c>
      <c r="C13" s="72" t="s">
        <v>159</v>
      </c>
      <c r="D13" s="41" t="s">
        <v>26</v>
      </c>
      <c r="E13" s="39"/>
      <c r="F13" s="39"/>
      <c r="G13" s="40"/>
      <c r="H13" s="40"/>
      <c r="I13" s="38" t="s">
        <v>27</v>
      </c>
      <c r="J13" s="38" t="s">
        <v>27</v>
      </c>
      <c r="K13" s="50"/>
      <c r="L13" s="51"/>
      <c r="M13" s="52"/>
      <c r="N13" s="55"/>
      <c r="O13" s="54"/>
      <c r="P13" s="37">
        <v>0</v>
      </c>
      <c r="Q13" s="59">
        <v>0</v>
      </c>
      <c r="R13" s="84"/>
      <c r="T13" s="66">
        <f t="shared" si="1"/>
        <v>0</v>
      </c>
    </row>
    <row r="14" spans="1:20" s="29" customFormat="1" ht="30" customHeight="1">
      <c r="A14" s="37">
        <v>12</v>
      </c>
      <c r="B14" s="38" t="s">
        <v>38</v>
      </c>
      <c r="C14" s="72" t="s">
        <v>160</v>
      </c>
      <c r="D14" s="41">
        <v>150000</v>
      </c>
      <c r="E14" s="39">
        <v>43768</v>
      </c>
      <c r="F14" s="43">
        <v>44498</v>
      </c>
      <c r="G14" s="40">
        <v>43820</v>
      </c>
      <c r="H14" s="40">
        <v>44002</v>
      </c>
      <c r="I14" s="45" t="s">
        <v>235</v>
      </c>
      <c r="J14" s="38" t="s">
        <v>32</v>
      </c>
      <c r="K14" s="50">
        <f t="shared" ref="K14:K21" si="3">H14-E14+1</f>
        <v>235</v>
      </c>
      <c r="L14" s="51">
        <v>9.4525000000000006</v>
      </c>
      <c r="M14" s="52">
        <v>6.75</v>
      </c>
      <c r="N14" s="56">
        <v>9255.58</v>
      </c>
      <c r="O14" s="54">
        <f t="shared" ref="O14:O21" si="4">D14*K14*M14/360/100</f>
        <v>6609.375</v>
      </c>
      <c r="P14" s="37">
        <v>1462.5</v>
      </c>
      <c r="Q14" s="59">
        <v>5146.88</v>
      </c>
      <c r="R14" s="37"/>
      <c r="T14" s="66">
        <f t="shared" si="1"/>
        <v>5146.875</v>
      </c>
    </row>
    <row r="15" spans="1:20" s="29" customFormat="1" ht="30" customHeight="1">
      <c r="A15" s="37">
        <v>13</v>
      </c>
      <c r="B15" s="38" t="s">
        <v>39</v>
      </c>
      <c r="C15" s="72" t="s">
        <v>161</v>
      </c>
      <c r="D15" s="41">
        <v>150000</v>
      </c>
      <c r="E15" s="39">
        <v>43770</v>
      </c>
      <c r="F15" s="43">
        <v>44500</v>
      </c>
      <c r="G15" s="40">
        <v>43820</v>
      </c>
      <c r="H15" s="40">
        <v>44002</v>
      </c>
      <c r="I15" s="45" t="s">
        <v>236</v>
      </c>
      <c r="J15" s="38" t="s">
        <v>32</v>
      </c>
      <c r="K15" s="50">
        <f t="shared" si="3"/>
        <v>233</v>
      </c>
      <c r="L15" s="51">
        <v>7.6</v>
      </c>
      <c r="M15" s="52">
        <v>6.75</v>
      </c>
      <c r="N15" s="53">
        <v>7378.34</v>
      </c>
      <c r="O15" s="54">
        <f t="shared" si="4"/>
        <v>6553.125</v>
      </c>
      <c r="P15" s="37">
        <v>1406.25</v>
      </c>
      <c r="Q15" s="59">
        <v>5146.88</v>
      </c>
      <c r="R15" s="37"/>
      <c r="T15" s="66">
        <f t="shared" si="1"/>
        <v>5146.875</v>
      </c>
    </row>
    <row r="16" spans="1:20" s="29" customFormat="1" ht="30" customHeight="1">
      <c r="A16" s="37">
        <v>14</v>
      </c>
      <c r="B16" s="38" t="s">
        <v>40</v>
      </c>
      <c r="C16" s="72" t="s">
        <v>162</v>
      </c>
      <c r="D16" s="37">
        <v>100000</v>
      </c>
      <c r="E16" s="44">
        <v>43783</v>
      </c>
      <c r="F16" s="44">
        <v>44512</v>
      </c>
      <c r="G16" s="44">
        <v>43783</v>
      </c>
      <c r="H16" s="40">
        <v>44002</v>
      </c>
      <c r="I16" s="45" t="s">
        <v>237</v>
      </c>
      <c r="J16" s="45" t="s">
        <v>32</v>
      </c>
      <c r="K16" s="50">
        <f t="shared" si="3"/>
        <v>220</v>
      </c>
      <c r="L16" s="58">
        <v>6.5250000000000004</v>
      </c>
      <c r="M16" s="58">
        <v>6.5250000000000004</v>
      </c>
      <c r="N16" s="56">
        <v>3987.53</v>
      </c>
      <c r="O16" s="54">
        <f t="shared" si="4"/>
        <v>3987.5</v>
      </c>
      <c r="P16" s="37">
        <v>0</v>
      </c>
      <c r="Q16" s="59">
        <v>3987.5</v>
      </c>
      <c r="R16" s="37"/>
      <c r="T16" s="66">
        <f t="shared" si="1"/>
        <v>3987.5</v>
      </c>
    </row>
    <row r="17" spans="1:20" s="29" customFormat="1" ht="30" customHeight="1">
      <c r="A17" s="37">
        <v>15</v>
      </c>
      <c r="B17" s="38" t="s">
        <v>41</v>
      </c>
      <c r="C17" s="72" t="s">
        <v>163</v>
      </c>
      <c r="D17" s="37">
        <v>150000</v>
      </c>
      <c r="E17" s="44">
        <v>43788</v>
      </c>
      <c r="F17" s="44">
        <v>44824</v>
      </c>
      <c r="G17" s="44">
        <v>43788</v>
      </c>
      <c r="H17" s="40">
        <v>44002</v>
      </c>
      <c r="I17" s="45" t="s">
        <v>238</v>
      </c>
      <c r="J17" s="45" t="s">
        <v>32</v>
      </c>
      <c r="K17" s="50">
        <f t="shared" si="3"/>
        <v>215</v>
      </c>
      <c r="L17" s="58">
        <v>7.1773999999999996</v>
      </c>
      <c r="M17" s="58">
        <v>6.75</v>
      </c>
      <c r="N17" s="56">
        <v>6429.84</v>
      </c>
      <c r="O17" s="54">
        <f t="shared" si="4"/>
        <v>6046.875</v>
      </c>
      <c r="P17" s="37">
        <v>0</v>
      </c>
      <c r="Q17" s="59">
        <v>6046.88</v>
      </c>
      <c r="R17" s="37"/>
      <c r="T17" s="66">
        <f t="shared" si="1"/>
        <v>6046.875</v>
      </c>
    </row>
    <row r="18" spans="1:20" s="29" customFormat="1" ht="30" customHeight="1">
      <c r="A18" s="37">
        <v>16</v>
      </c>
      <c r="B18" s="38" t="s">
        <v>42</v>
      </c>
      <c r="C18" s="72" t="s">
        <v>165</v>
      </c>
      <c r="D18" s="37">
        <v>100000</v>
      </c>
      <c r="E18" s="44">
        <v>43788</v>
      </c>
      <c r="F18" s="44">
        <v>44519</v>
      </c>
      <c r="G18" s="44">
        <v>43788</v>
      </c>
      <c r="H18" s="40">
        <v>44002</v>
      </c>
      <c r="I18" s="45" t="s">
        <v>239</v>
      </c>
      <c r="J18" s="45" t="s">
        <v>32</v>
      </c>
      <c r="K18" s="50">
        <f t="shared" si="3"/>
        <v>215</v>
      </c>
      <c r="L18" s="58">
        <v>6.5250000000000004</v>
      </c>
      <c r="M18" s="58">
        <v>6.5250000000000004</v>
      </c>
      <c r="N18" s="56">
        <v>3896.9</v>
      </c>
      <c r="O18" s="54">
        <f t="shared" si="4"/>
        <v>3896.875</v>
      </c>
      <c r="P18" s="37">
        <v>0</v>
      </c>
      <c r="Q18" s="59">
        <v>3896.88</v>
      </c>
      <c r="R18" s="37"/>
      <c r="T18" s="66">
        <f t="shared" si="1"/>
        <v>3896.875</v>
      </c>
    </row>
    <row r="19" spans="1:20" s="29" customFormat="1" ht="30" customHeight="1">
      <c r="A19" s="37">
        <v>17</v>
      </c>
      <c r="B19" s="38" t="s">
        <v>43</v>
      </c>
      <c r="C19" s="72" t="s">
        <v>166</v>
      </c>
      <c r="D19" s="37">
        <v>150000</v>
      </c>
      <c r="E19" s="44">
        <v>43796</v>
      </c>
      <c r="F19" s="44">
        <v>44891</v>
      </c>
      <c r="G19" s="44">
        <v>43796</v>
      </c>
      <c r="H19" s="40">
        <v>44002</v>
      </c>
      <c r="I19" s="45" t="s">
        <v>240</v>
      </c>
      <c r="J19" s="45" t="s">
        <v>32</v>
      </c>
      <c r="K19" s="50">
        <f t="shared" si="3"/>
        <v>207</v>
      </c>
      <c r="L19" s="58">
        <v>8.6999999999999993</v>
      </c>
      <c r="M19" s="58">
        <v>6.15</v>
      </c>
      <c r="N19" s="56">
        <v>6493.1</v>
      </c>
      <c r="O19" s="54">
        <f t="shared" si="4"/>
        <v>5304.375</v>
      </c>
      <c r="P19" s="37">
        <v>0</v>
      </c>
      <c r="Q19" s="59">
        <v>5304.38</v>
      </c>
      <c r="R19" s="37"/>
      <c r="T19" s="66">
        <f t="shared" si="1"/>
        <v>5304.375</v>
      </c>
    </row>
    <row r="20" spans="1:20" s="29" customFormat="1" ht="30" customHeight="1">
      <c r="A20" s="37">
        <v>18</v>
      </c>
      <c r="B20" s="38" t="s">
        <v>44</v>
      </c>
      <c r="C20" s="72" t="s">
        <v>167</v>
      </c>
      <c r="D20" s="37">
        <v>150000</v>
      </c>
      <c r="E20" s="44">
        <v>43977</v>
      </c>
      <c r="F20" s="44">
        <v>45072</v>
      </c>
      <c r="G20" s="44">
        <v>43977</v>
      </c>
      <c r="H20" s="40">
        <v>44002</v>
      </c>
      <c r="I20" s="45" t="s">
        <v>241</v>
      </c>
      <c r="J20" s="45" t="s">
        <v>32</v>
      </c>
      <c r="K20" s="50">
        <f t="shared" si="3"/>
        <v>26</v>
      </c>
      <c r="L20" s="58">
        <v>5.0026000000000002</v>
      </c>
      <c r="M20" s="58">
        <v>5.0026000000000002</v>
      </c>
      <c r="N20" s="68">
        <v>541.95000000000005</v>
      </c>
      <c r="O20" s="70">
        <f t="shared" si="4"/>
        <v>541.94833333333338</v>
      </c>
      <c r="P20" s="71">
        <v>0</v>
      </c>
      <c r="Q20" s="71">
        <v>541.95000000000005</v>
      </c>
      <c r="R20" s="37"/>
      <c r="T20" s="66">
        <f t="shared" si="1"/>
        <v>541.94833333333338</v>
      </c>
    </row>
    <row r="21" spans="1:20" s="29" customFormat="1" ht="30" customHeight="1">
      <c r="A21" s="37">
        <v>19</v>
      </c>
      <c r="B21" s="38" t="s">
        <v>45</v>
      </c>
      <c r="C21" s="72" t="s">
        <v>168</v>
      </c>
      <c r="D21" s="37">
        <v>200000</v>
      </c>
      <c r="E21" s="44">
        <v>43791</v>
      </c>
      <c r="F21" s="44">
        <v>44788</v>
      </c>
      <c r="G21" s="44">
        <v>43791</v>
      </c>
      <c r="H21" s="40">
        <v>44002</v>
      </c>
      <c r="I21" s="45" t="s">
        <v>242</v>
      </c>
      <c r="J21" s="45" t="s">
        <v>32</v>
      </c>
      <c r="K21" s="50">
        <f t="shared" si="3"/>
        <v>212</v>
      </c>
      <c r="L21" s="58">
        <v>8.0749999999999993</v>
      </c>
      <c r="M21" s="58">
        <v>6.15</v>
      </c>
      <c r="N21" s="56">
        <v>9510.5300000000007</v>
      </c>
      <c r="O21" s="54">
        <f t="shared" si="4"/>
        <v>7243.3333333333303</v>
      </c>
      <c r="P21" s="37">
        <v>0</v>
      </c>
      <c r="Q21" s="59">
        <v>7243.33</v>
      </c>
      <c r="R21" s="82" t="s">
        <v>36</v>
      </c>
      <c r="T21" s="66">
        <f t="shared" si="1"/>
        <v>7243.3333333333303</v>
      </c>
    </row>
    <row r="22" spans="1:20" s="29" customFormat="1" ht="30" customHeight="1">
      <c r="A22" s="37">
        <v>20</v>
      </c>
      <c r="B22" s="38" t="s">
        <v>46</v>
      </c>
      <c r="C22" s="72" t="s">
        <v>169</v>
      </c>
      <c r="D22" s="41" t="s">
        <v>26</v>
      </c>
      <c r="E22" s="44">
        <v>43791</v>
      </c>
      <c r="F22" s="44">
        <v>44788</v>
      </c>
      <c r="G22" s="44">
        <v>43791</v>
      </c>
      <c r="H22" s="40">
        <v>44002</v>
      </c>
      <c r="I22" s="45" t="s">
        <v>27</v>
      </c>
      <c r="J22" s="45" t="s">
        <v>27</v>
      </c>
      <c r="K22" s="50"/>
      <c r="L22" s="58"/>
      <c r="M22" s="58"/>
      <c r="N22" s="56" t="s">
        <v>27</v>
      </c>
      <c r="O22" s="54">
        <v>0</v>
      </c>
      <c r="P22" s="37">
        <v>0</v>
      </c>
      <c r="Q22" s="59">
        <v>0</v>
      </c>
      <c r="R22" s="84"/>
      <c r="T22" s="66">
        <f t="shared" si="1"/>
        <v>0</v>
      </c>
    </row>
    <row r="23" spans="1:20" s="29" customFormat="1" ht="30" customHeight="1">
      <c r="A23" s="37">
        <v>21</v>
      </c>
      <c r="B23" s="38" t="s">
        <v>47</v>
      </c>
      <c r="C23" s="72" t="s">
        <v>170</v>
      </c>
      <c r="D23" s="37">
        <v>150000</v>
      </c>
      <c r="E23" s="44">
        <v>43781</v>
      </c>
      <c r="F23" s="44">
        <v>44865</v>
      </c>
      <c r="G23" s="44">
        <v>43781</v>
      </c>
      <c r="H23" s="40">
        <v>44002</v>
      </c>
      <c r="I23" s="45" t="s">
        <v>243</v>
      </c>
      <c r="J23" s="45" t="s">
        <v>32</v>
      </c>
      <c r="K23" s="50">
        <f t="shared" ref="K23:K37" si="5">H23-E23+1</f>
        <v>222</v>
      </c>
      <c r="L23" s="58">
        <v>7.9325000000000001</v>
      </c>
      <c r="M23" s="58">
        <v>6.15</v>
      </c>
      <c r="N23" s="56">
        <v>6689.39</v>
      </c>
      <c r="O23" s="54">
        <f t="shared" ref="O23:O37" si="6">D23*K23*M23/360/100</f>
        <v>5688.75</v>
      </c>
      <c r="P23" s="37">
        <v>0</v>
      </c>
      <c r="Q23" s="59">
        <v>5688.75</v>
      </c>
      <c r="R23" s="37"/>
      <c r="T23" s="66">
        <f t="shared" si="1"/>
        <v>5688.75</v>
      </c>
    </row>
    <row r="24" spans="1:20" s="29" customFormat="1" ht="30" customHeight="1">
      <c r="A24" s="37">
        <v>22</v>
      </c>
      <c r="B24" s="38" t="s">
        <v>48</v>
      </c>
      <c r="C24" s="72" t="s">
        <v>171</v>
      </c>
      <c r="D24" s="37">
        <v>150000</v>
      </c>
      <c r="E24" s="44">
        <v>43789</v>
      </c>
      <c r="F24" s="44">
        <v>44885</v>
      </c>
      <c r="G24" s="44">
        <v>43789</v>
      </c>
      <c r="H24" s="40">
        <v>44002</v>
      </c>
      <c r="I24" s="45" t="s">
        <v>244</v>
      </c>
      <c r="J24" s="45" t="s">
        <v>32</v>
      </c>
      <c r="K24" s="50">
        <f t="shared" si="5"/>
        <v>214</v>
      </c>
      <c r="L24" s="58">
        <v>9.5</v>
      </c>
      <c r="M24" s="58">
        <v>6.15</v>
      </c>
      <c r="N24" s="56">
        <v>8470.82</v>
      </c>
      <c r="O24" s="54">
        <f t="shared" si="6"/>
        <v>5483.75</v>
      </c>
      <c r="P24" s="37">
        <v>0</v>
      </c>
      <c r="Q24" s="59">
        <v>5483.75</v>
      </c>
      <c r="R24" s="37"/>
      <c r="T24" s="66">
        <f t="shared" si="1"/>
        <v>5483.75</v>
      </c>
    </row>
    <row r="25" spans="1:20" s="29" customFormat="1" ht="30" customHeight="1">
      <c r="A25" s="37">
        <v>23</v>
      </c>
      <c r="B25" s="38" t="s">
        <v>49</v>
      </c>
      <c r="C25" s="72" t="s">
        <v>172</v>
      </c>
      <c r="D25" s="37">
        <v>150000</v>
      </c>
      <c r="E25" s="44">
        <v>43796</v>
      </c>
      <c r="F25" s="44">
        <v>44892</v>
      </c>
      <c r="G25" s="44">
        <v>43796</v>
      </c>
      <c r="H25" s="40">
        <v>44002</v>
      </c>
      <c r="I25" s="45" t="s">
        <v>245</v>
      </c>
      <c r="J25" s="45" t="s">
        <v>32</v>
      </c>
      <c r="K25" s="50">
        <f t="shared" si="5"/>
        <v>207</v>
      </c>
      <c r="L25" s="58">
        <v>9.5</v>
      </c>
      <c r="M25" s="58">
        <v>6.15</v>
      </c>
      <c r="N25" s="56">
        <v>8193.74</v>
      </c>
      <c r="O25" s="54">
        <f t="shared" si="6"/>
        <v>5304.375</v>
      </c>
      <c r="P25" s="37">
        <v>0</v>
      </c>
      <c r="Q25" s="59">
        <v>5304.38</v>
      </c>
      <c r="R25" s="37"/>
      <c r="T25" s="66">
        <f t="shared" si="1"/>
        <v>5304.375</v>
      </c>
    </row>
    <row r="26" spans="1:20" s="29" customFormat="1" ht="30" customHeight="1">
      <c r="A26" s="37">
        <v>24</v>
      </c>
      <c r="B26" s="38" t="s">
        <v>50</v>
      </c>
      <c r="C26" s="72" t="s">
        <v>173</v>
      </c>
      <c r="D26" s="37">
        <v>100000</v>
      </c>
      <c r="E26" s="44">
        <v>43802</v>
      </c>
      <c r="F26" s="44">
        <v>44898</v>
      </c>
      <c r="G26" s="44">
        <v>43802</v>
      </c>
      <c r="H26" s="40">
        <v>44002</v>
      </c>
      <c r="I26" s="45" t="s">
        <v>51</v>
      </c>
      <c r="J26" s="45" t="s">
        <v>32</v>
      </c>
      <c r="K26" s="50">
        <f t="shared" si="5"/>
        <v>201</v>
      </c>
      <c r="L26" s="58">
        <v>6.3075999999999999</v>
      </c>
      <c r="M26" s="58">
        <v>6.15</v>
      </c>
      <c r="N26" s="56">
        <v>3504.2</v>
      </c>
      <c r="O26" s="54">
        <f t="shared" si="6"/>
        <v>3433.75</v>
      </c>
      <c r="P26" s="37">
        <v>0</v>
      </c>
      <c r="Q26" s="59">
        <v>3433.75</v>
      </c>
      <c r="R26" s="37"/>
      <c r="T26" s="66">
        <f t="shared" si="1"/>
        <v>3433.75</v>
      </c>
    </row>
    <row r="27" spans="1:20" s="29" customFormat="1" ht="30" customHeight="1">
      <c r="A27" s="37">
        <v>25</v>
      </c>
      <c r="B27" s="38" t="s">
        <v>52</v>
      </c>
      <c r="C27" s="72" t="s">
        <v>174</v>
      </c>
      <c r="D27" s="37">
        <v>150000</v>
      </c>
      <c r="E27" s="44">
        <v>43796</v>
      </c>
      <c r="F27" s="44">
        <v>44892</v>
      </c>
      <c r="G27" s="44">
        <v>43796</v>
      </c>
      <c r="H27" s="40">
        <v>44002</v>
      </c>
      <c r="I27" s="45" t="s">
        <v>53</v>
      </c>
      <c r="J27" s="45" t="s">
        <v>32</v>
      </c>
      <c r="K27" s="50">
        <f t="shared" si="5"/>
        <v>207</v>
      </c>
      <c r="L27" s="58">
        <v>7.1749999999999998</v>
      </c>
      <c r="M27" s="58">
        <v>6.15</v>
      </c>
      <c r="N27" s="56">
        <v>6188.43</v>
      </c>
      <c r="O27" s="54">
        <f t="shared" si="6"/>
        <v>5304.375</v>
      </c>
      <c r="P27" s="37">
        <v>0</v>
      </c>
      <c r="Q27" s="59">
        <v>5304.38</v>
      </c>
      <c r="R27" s="37"/>
      <c r="T27" s="66">
        <f t="shared" si="1"/>
        <v>5304.375</v>
      </c>
    </row>
    <row r="28" spans="1:20" s="29" customFormat="1" ht="30" customHeight="1">
      <c r="A28" s="37">
        <v>26</v>
      </c>
      <c r="B28" s="38" t="s">
        <v>54</v>
      </c>
      <c r="C28" s="45" t="s">
        <v>175</v>
      </c>
      <c r="D28" s="37">
        <v>100000</v>
      </c>
      <c r="E28" s="44">
        <v>43801</v>
      </c>
      <c r="F28" s="44">
        <v>44532</v>
      </c>
      <c r="G28" s="44">
        <v>43801</v>
      </c>
      <c r="H28" s="40">
        <v>44002</v>
      </c>
      <c r="I28" s="45" t="s">
        <v>246</v>
      </c>
      <c r="J28" s="45" t="s">
        <v>32</v>
      </c>
      <c r="K28" s="50">
        <f t="shared" si="5"/>
        <v>202</v>
      </c>
      <c r="L28" s="58">
        <v>7.125</v>
      </c>
      <c r="M28" s="58">
        <v>6.15</v>
      </c>
      <c r="N28" s="56">
        <v>3997.91</v>
      </c>
      <c r="O28" s="54">
        <f t="shared" si="6"/>
        <v>3450.8333333333298</v>
      </c>
      <c r="P28" s="37">
        <v>0</v>
      </c>
      <c r="Q28" s="59">
        <v>3450.83</v>
      </c>
      <c r="R28" s="37"/>
      <c r="T28" s="66">
        <f t="shared" si="1"/>
        <v>3450.8333333333298</v>
      </c>
    </row>
    <row r="29" spans="1:20" s="29" customFormat="1" ht="30" customHeight="1">
      <c r="A29" s="37">
        <v>27</v>
      </c>
      <c r="B29" s="38" t="s">
        <v>55</v>
      </c>
      <c r="C29" s="45" t="s">
        <v>176</v>
      </c>
      <c r="D29" s="37">
        <v>150000</v>
      </c>
      <c r="E29" s="44">
        <v>43805</v>
      </c>
      <c r="F29" s="44">
        <v>44171</v>
      </c>
      <c r="G29" s="44">
        <v>43805</v>
      </c>
      <c r="H29" s="40">
        <v>44002</v>
      </c>
      <c r="I29" s="45" t="s">
        <v>247</v>
      </c>
      <c r="J29" s="45" t="s">
        <v>32</v>
      </c>
      <c r="K29" s="50">
        <f t="shared" si="5"/>
        <v>198</v>
      </c>
      <c r="L29" s="58">
        <v>8.6999999999999993</v>
      </c>
      <c r="M29" s="58">
        <v>6.15</v>
      </c>
      <c r="N29" s="56">
        <v>7177.5</v>
      </c>
      <c r="O29" s="54">
        <f t="shared" si="6"/>
        <v>5073.75</v>
      </c>
      <c r="P29" s="37">
        <v>0</v>
      </c>
      <c r="Q29" s="59">
        <v>5073.75</v>
      </c>
      <c r="R29" s="37"/>
      <c r="T29" s="66">
        <f t="shared" si="1"/>
        <v>5073.75</v>
      </c>
    </row>
    <row r="30" spans="1:20" s="29" customFormat="1" ht="30" customHeight="1">
      <c r="A30" s="37">
        <v>28</v>
      </c>
      <c r="B30" s="38" t="s">
        <v>56</v>
      </c>
      <c r="C30" s="45" t="s">
        <v>177</v>
      </c>
      <c r="D30" s="37">
        <v>150000</v>
      </c>
      <c r="E30" s="44">
        <v>43803</v>
      </c>
      <c r="F30" s="44">
        <v>44898</v>
      </c>
      <c r="G30" s="44">
        <v>43803</v>
      </c>
      <c r="H30" s="40">
        <v>44002</v>
      </c>
      <c r="I30" s="45" t="s">
        <v>248</v>
      </c>
      <c r="J30" s="45" t="s">
        <v>32</v>
      </c>
      <c r="K30" s="50">
        <f t="shared" si="5"/>
        <v>200</v>
      </c>
      <c r="L30" s="58">
        <v>6.84</v>
      </c>
      <c r="M30" s="58">
        <v>6.15</v>
      </c>
      <c r="N30" s="56">
        <v>5700</v>
      </c>
      <c r="O30" s="54">
        <f t="shared" si="6"/>
        <v>5125</v>
      </c>
      <c r="P30" s="37">
        <v>0</v>
      </c>
      <c r="Q30" s="59">
        <v>5125</v>
      </c>
      <c r="R30" s="37"/>
      <c r="T30" s="66">
        <f t="shared" si="1"/>
        <v>5125</v>
      </c>
    </row>
    <row r="31" spans="1:20" s="29" customFormat="1" ht="30" customHeight="1">
      <c r="A31" s="37">
        <v>29</v>
      </c>
      <c r="B31" s="38" t="s">
        <v>57</v>
      </c>
      <c r="C31" s="45" t="s">
        <v>178</v>
      </c>
      <c r="D31" s="37">
        <v>150000</v>
      </c>
      <c r="E31" s="44">
        <v>43789</v>
      </c>
      <c r="F31" s="44">
        <v>44155</v>
      </c>
      <c r="G31" s="44">
        <v>43789</v>
      </c>
      <c r="H31" s="40">
        <v>44002</v>
      </c>
      <c r="I31" s="45" t="s">
        <v>249</v>
      </c>
      <c r="J31" s="45" t="s">
        <v>32</v>
      </c>
      <c r="K31" s="50">
        <f t="shared" si="5"/>
        <v>214</v>
      </c>
      <c r="L31" s="58">
        <v>7.9169999999999998</v>
      </c>
      <c r="M31" s="58">
        <v>6.15</v>
      </c>
      <c r="N31" s="56">
        <v>7059.33</v>
      </c>
      <c r="O31" s="54">
        <f t="shared" si="6"/>
        <v>5483.75</v>
      </c>
      <c r="P31" s="37">
        <v>0</v>
      </c>
      <c r="Q31" s="59">
        <v>5483.75</v>
      </c>
      <c r="R31" s="37"/>
      <c r="T31" s="66">
        <f t="shared" si="1"/>
        <v>5483.75</v>
      </c>
    </row>
    <row r="32" spans="1:20" s="29" customFormat="1" ht="30" customHeight="1">
      <c r="A32" s="37">
        <v>30</v>
      </c>
      <c r="B32" s="38" t="s">
        <v>58</v>
      </c>
      <c r="C32" s="45" t="s">
        <v>179</v>
      </c>
      <c r="D32" s="37">
        <v>150000</v>
      </c>
      <c r="E32" s="44">
        <v>43803</v>
      </c>
      <c r="F32" s="44">
        <v>44169</v>
      </c>
      <c r="G32" s="44">
        <v>43803</v>
      </c>
      <c r="H32" s="40">
        <v>44002</v>
      </c>
      <c r="I32" s="45" t="s">
        <v>250</v>
      </c>
      <c r="J32" s="45" t="s">
        <v>32</v>
      </c>
      <c r="K32" s="50">
        <f t="shared" si="5"/>
        <v>200</v>
      </c>
      <c r="L32" s="58">
        <v>6.09</v>
      </c>
      <c r="M32" s="58">
        <v>6.09</v>
      </c>
      <c r="N32" s="56">
        <v>5075.03</v>
      </c>
      <c r="O32" s="54">
        <f t="shared" si="6"/>
        <v>5075</v>
      </c>
      <c r="P32" s="37">
        <v>0</v>
      </c>
      <c r="Q32" s="59">
        <v>5075</v>
      </c>
      <c r="R32" s="37"/>
      <c r="T32" s="66">
        <f t="shared" si="1"/>
        <v>5075</v>
      </c>
    </row>
    <row r="33" spans="1:20" s="29" customFormat="1" ht="30" customHeight="1">
      <c r="A33" s="37">
        <v>31</v>
      </c>
      <c r="B33" s="38" t="s">
        <v>59</v>
      </c>
      <c r="C33" s="45" t="s">
        <v>180</v>
      </c>
      <c r="D33" s="37">
        <v>150000</v>
      </c>
      <c r="E33" s="44">
        <v>43808</v>
      </c>
      <c r="F33" s="44">
        <v>44174</v>
      </c>
      <c r="G33" s="44">
        <v>43808</v>
      </c>
      <c r="H33" s="40">
        <v>44002</v>
      </c>
      <c r="I33" s="45" t="s">
        <v>251</v>
      </c>
      <c r="J33" s="45" t="s">
        <v>32</v>
      </c>
      <c r="K33" s="50">
        <f t="shared" si="5"/>
        <v>195</v>
      </c>
      <c r="L33" s="58">
        <v>6.7426000000000004</v>
      </c>
      <c r="M33" s="58">
        <v>6.15</v>
      </c>
      <c r="N33" s="56">
        <v>5478.37</v>
      </c>
      <c r="O33" s="54">
        <f t="shared" si="6"/>
        <v>4996.875</v>
      </c>
      <c r="P33" s="37">
        <v>0</v>
      </c>
      <c r="Q33" s="59">
        <v>4996.88</v>
      </c>
      <c r="R33" s="37"/>
      <c r="T33" s="66">
        <f t="shared" si="1"/>
        <v>4996.875</v>
      </c>
    </row>
    <row r="34" spans="1:20" s="29" customFormat="1" ht="30" customHeight="1">
      <c r="A34" s="37">
        <v>32</v>
      </c>
      <c r="B34" s="38" t="s">
        <v>60</v>
      </c>
      <c r="C34" s="45" t="s">
        <v>181</v>
      </c>
      <c r="D34" s="37">
        <v>150000</v>
      </c>
      <c r="E34" s="44">
        <v>43808</v>
      </c>
      <c r="F34" s="44">
        <v>44174</v>
      </c>
      <c r="G34" s="44">
        <v>43808</v>
      </c>
      <c r="H34" s="40">
        <v>44002</v>
      </c>
      <c r="I34" s="45" t="s">
        <v>252</v>
      </c>
      <c r="J34" s="45" t="s">
        <v>32</v>
      </c>
      <c r="K34" s="50">
        <f t="shared" si="5"/>
        <v>195</v>
      </c>
      <c r="L34" s="58">
        <v>7.3949999999999996</v>
      </c>
      <c r="M34" s="58">
        <v>6.15</v>
      </c>
      <c r="N34" s="56">
        <v>5977.64</v>
      </c>
      <c r="O34" s="54">
        <f t="shared" si="6"/>
        <v>4996.875</v>
      </c>
      <c r="P34" s="37">
        <v>0</v>
      </c>
      <c r="Q34" s="59">
        <v>4996.88</v>
      </c>
      <c r="R34" s="37"/>
      <c r="T34" s="66">
        <f t="shared" si="1"/>
        <v>4996.875</v>
      </c>
    </row>
    <row r="35" spans="1:20" s="29" customFormat="1" ht="30" customHeight="1">
      <c r="A35" s="37">
        <v>33</v>
      </c>
      <c r="B35" s="38" t="s">
        <v>61</v>
      </c>
      <c r="C35" s="45" t="s">
        <v>182</v>
      </c>
      <c r="D35" s="37">
        <v>100000</v>
      </c>
      <c r="E35" s="44">
        <v>43816</v>
      </c>
      <c r="F35" s="44">
        <v>44461</v>
      </c>
      <c r="G35" s="44">
        <v>43816</v>
      </c>
      <c r="H35" s="40">
        <v>44002</v>
      </c>
      <c r="I35" s="45" t="s">
        <v>253</v>
      </c>
      <c r="J35" s="45" t="s">
        <v>32</v>
      </c>
      <c r="K35" s="50">
        <f t="shared" si="5"/>
        <v>187</v>
      </c>
      <c r="L35" s="58">
        <v>6.3075999999999999</v>
      </c>
      <c r="M35" s="58">
        <v>6.15</v>
      </c>
      <c r="N35" s="56">
        <v>3276.4</v>
      </c>
      <c r="O35" s="54">
        <f t="shared" si="6"/>
        <v>3194.5833333333298</v>
      </c>
      <c r="P35" s="37">
        <v>0</v>
      </c>
      <c r="Q35" s="59">
        <v>3194.58</v>
      </c>
      <c r="R35" s="37"/>
      <c r="T35" s="66">
        <f t="shared" si="1"/>
        <v>3194.5833333333298</v>
      </c>
    </row>
    <row r="36" spans="1:20" s="29" customFormat="1" ht="30" customHeight="1">
      <c r="A36" s="37">
        <v>34</v>
      </c>
      <c r="B36" s="38" t="s">
        <v>62</v>
      </c>
      <c r="C36" s="45" t="s">
        <v>183</v>
      </c>
      <c r="D36" s="37">
        <v>100000</v>
      </c>
      <c r="E36" s="44">
        <v>43804</v>
      </c>
      <c r="F36" s="44">
        <v>44900</v>
      </c>
      <c r="G36" s="44">
        <v>43804</v>
      </c>
      <c r="H36" s="40">
        <v>44002</v>
      </c>
      <c r="I36" s="45" t="s">
        <v>254</v>
      </c>
      <c r="J36" s="45" t="s">
        <v>32</v>
      </c>
      <c r="K36" s="50">
        <f t="shared" si="5"/>
        <v>199</v>
      </c>
      <c r="L36" s="58">
        <v>7.125</v>
      </c>
      <c r="M36" s="58">
        <v>6.15</v>
      </c>
      <c r="N36" s="56">
        <v>3938.54</v>
      </c>
      <c r="O36" s="54">
        <f t="shared" si="6"/>
        <v>3399.5833333333298</v>
      </c>
      <c r="P36" s="37">
        <v>0</v>
      </c>
      <c r="Q36" s="59">
        <v>3399.58</v>
      </c>
      <c r="R36" s="37"/>
      <c r="T36" s="66">
        <f t="shared" si="1"/>
        <v>3399.5833333333298</v>
      </c>
    </row>
    <row r="37" spans="1:20" s="29" customFormat="1" ht="30" customHeight="1">
      <c r="A37" s="37">
        <v>35</v>
      </c>
      <c r="B37" s="38" t="s">
        <v>63</v>
      </c>
      <c r="C37" s="45" t="s">
        <v>184</v>
      </c>
      <c r="D37" s="37">
        <v>350000</v>
      </c>
      <c r="E37" s="44">
        <v>43817</v>
      </c>
      <c r="F37" s="44">
        <v>44911</v>
      </c>
      <c r="G37" s="44">
        <v>43817</v>
      </c>
      <c r="H37" s="40">
        <v>44002</v>
      </c>
      <c r="I37" s="45" t="s">
        <v>255</v>
      </c>
      <c r="J37" s="45" t="s">
        <v>32</v>
      </c>
      <c r="K37" s="50">
        <f t="shared" si="5"/>
        <v>186</v>
      </c>
      <c r="L37" s="58">
        <v>6.7426000000000004</v>
      </c>
      <c r="M37" s="58">
        <v>6.15</v>
      </c>
      <c r="N37" s="56">
        <v>12192.85</v>
      </c>
      <c r="O37" s="54">
        <f t="shared" si="6"/>
        <v>11121.25</v>
      </c>
      <c r="P37" s="37">
        <v>0</v>
      </c>
      <c r="Q37" s="59">
        <v>11121.25</v>
      </c>
      <c r="R37" s="82" t="s">
        <v>24</v>
      </c>
      <c r="T37" s="66">
        <f t="shared" si="1"/>
        <v>11121.25</v>
      </c>
    </row>
    <row r="38" spans="1:20" s="29" customFormat="1" ht="30" customHeight="1">
      <c r="A38" s="37">
        <v>36</v>
      </c>
      <c r="B38" s="38" t="s">
        <v>64</v>
      </c>
      <c r="C38" s="45" t="s">
        <v>185</v>
      </c>
      <c r="D38" s="41" t="s">
        <v>26</v>
      </c>
      <c r="E38" s="45" t="s">
        <v>27</v>
      </c>
      <c r="F38" s="45" t="s">
        <v>27</v>
      </c>
      <c r="G38" s="44"/>
      <c r="H38" s="40"/>
      <c r="I38" s="45" t="s">
        <v>27</v>
      </c>
      <c r="J38" s="45"/>
      <c r="K38" s="50"/>
      <c r="L38" s="58"/>
      <c r="M38" s="58"/>
      <c r="N38" s="56"/>
      <c r="O38" s="54"/>
      <c r="P38" s="37">
        <v>0</v>
      </c>
      <c r="Q38" s="59">
        <v>0</v>
      </c>
      <c r="R38" s="83"/>
      <c r="T38" s="66">
        <f t="shared" si="1"/>
        <v>0</v>
      </c>
    </row>
    <row r="39" spans="1:20" s="29" customFormat="1" ht="30" customHeight="1">
      <c r="A39" s="37">
        <v>37</v>
      </c>
      <c r="B39" s="38" t="s">
        <v>65</v>
      </c>
      <c r="C39" s="45" t="s">
        <v>186</v>
      </c>
      <c r="D39" s="41" t="s">
        <v>26</v>
      </c>
      <c r="E39" s="45" t="s">
        <v>27</v>
      </c>
      <c r="F39" s="45" t="s">
        <v>27</v>
      </c>
      <c r="G39" s="44"/>
      <c r="H39" s="40"/>
      <c r="I39" s="45" t="s">
        <v>27</v>
      </c>
      <c r="J39" s="45"/>
      <c r="K39" s="50"/>
      <c r="L39" s="58"/>
      <c r="M39" s="58"/>
      <c r="N39" s="56"/>
      <c r="O39" s="54"/>
      <c r="P39" s="37">
        <v>0</v>
      </c>
      <c r="Q39" s="59">
        <v>0</v>
      </c>
      <c r="R39" s="84"/>
      <c r="T39" s="66">
        <f t="shared" si="1"/>
        <v>0</v>
      </c>
    </row>
    <row r="40" spans="1:20" s="29" customFormat="1" ht="30" customHeight="1">
      <c r="A40" s="37">
        <v>38</v>
      </c>
      <c r="B40" s="38" t="s">
        <v>66</v>
      </c>
      <c r="C40" s="45" t="s">
        <v>187</v>
      </c>
      <c r="D40" s="37">
        <v>100000</v>
      </c>
      <c r="E40" s="44">
        <v>43815</v>
      </c>
      <c r="F40" s="44">
        <v>44911</v>
      </c>
      <c r="G40" s="44">
        <v>43815</v>
      </c>
      <c r="H40" s="40">
        <v>44002</v>
      </c>
      <c r="I40" s="45" t="s">
        <v>256</v>
      </c>
      <c r="J40" s="45" t="s">
        <v>32</v>
      </c>
      <c r="K40" s="50">
        <f t="shared" ref="K40:K75" si="7">H40-E40+1</f>
        <v>188</v>
      </c>
      <c r="L40" s="58">
        <v>7.125</v>
      </c>
      <c r="M40" s="58">
        <v>6.15</v>
      </c>
      <c r="N40" s="56">
        <v>3720.83</v>
      </c>
      <c r="O40" s="54">
        <f t="shared" ref="O40:O75" si="8">D40*K40*M40/360/100</f>
        <v>3211.6666666666702</v>
      </c>
      <c r="P40" s="37">
        <v>0</v>
      </c>
      <c r="Q40" s="59">
        <v>3211.67</v>
      </c>
      <c r="R40" s="37"/>
      <c r="T40" s="66">
        <f t="shared" si="1"/>
        <v>3211.6666666666702</v>
      </c>
    </row>
    <row r="41" spans="1:20" s="29" customFormat="1" ht="30" customHeight="1">
      <c r="A41" s="37">
        <v>39</v>
      </c>
      <c r="B41" s="38" t="s">
        <v>67</v>
      </c>
      <c r="C41" s="45" t="s">
        <v>188</v>
      </c>
      <c r="D41" s="37">
        <v>100000</v>
      </c>
      <c r="E41" s="44">
        <v>43805</v>
      </c>
      <c r="F41" s="44">
        <v>44901</v>
      </c>
      <c r="G41" s="44">
        <v>43805</v>
      </c>
      <c r="H41" s="40">
        <v>44002</v>
      </c>
      <c r="I41" s="45" t="s">
        <v>257</v>
      </c>
      <c r="J41" s="45" t="s">
        <v>32</v>
      </c>
      <c r="K41" s="50">
        <f t="shared" si="7"/>
        <v>198</v>
      </c>
      <c r="L41" s="58">
        <v>6.5250000000000004</v>
      </c>
      <c r="M41" s="58">
        <v>6.15</v>
      </c>
      <c r="N41" s="56">
        <v>3588.78</v>
      </c>
      <c r="O41" s="54">
        <f t="shared" si="8"/>
        <v>3382.5</v>
      </c>
      <c r="P41" s="37">
        <v>0</v>
      </c>
      <c r="Q41" s="59">
        <v>3382.5</v>
      </c>
      <c r="R41" s="37"/>
      <c r="T41" s="66">
        <f t="shared" si="1"/>
        <v>3382.5</v>
      </c>
    </row>
    <row r="42" spans="1:20" s="29" customFormat="1" ht="30" customHeight="1">
      <c r="A42" s="37">
        <v>40</v>
      </c>
      <c r="B42" s="38" t="s">
        <v>68</v>
      </c>
      <c r="C42" s="45" t="s">
        <v>189</v>
      </c>
      <c r="D42" s="37">
        <v>150000</v>
      </c>
      <c r="E42" s="44">
        <v>43803</v>
      </c>
      <c r="F42" s="44">
        <v>44169</v>
      </c>
      <c r="G42" s="44">
        <v>43803</v>
      </c>
      <c r="H42" s="40">
        <v>44002</v>
      </c>
      <c r="I42" s="45" t="s">
        <v>258</v>
      </c>
      <c r="J42" s="45" t="s">
        <v>32</v>
      </c>
      <c r="K42" s="50">
        <f t="shared" si="7"/>
        <v>200</v>
      </c>
      <c r="L42" s="58">
        <v>7.83</v>
      </c>
      <c r="M42" s="58">
        <v>6.15</v>
      </c>
      <c r="N42" s="56">
        <v>6525.03</v>
      </c>
      <c r="O42" s="54">
        <f t="shared" si="8"/>
        <v>5125</v>
      </c>
      <c r="P42" s="37">
        <v>0</v>
      </c>
      <c r="Q42" s="59">
        <v>5125</v>
      </c>
      <c r="R42" s="37"/>
      <c r="T42" s="66">
        <f t="shared" si="1"/>
        <v>5125</v>
      </c>
    </row>
    <row r="43" spans="1:20" s="29" customFormat="1" ht="30" customHeight="1">
      <c r="A43" s="37">
        <v>41</v>
      </c>
      <c r="B43" s="38" t="s">
        <v>69</v>
      </c>
      <c r="C43" s="45" t="s">
        <v>190</v>
      </c>
      <c r="D43" s="37">
        <v>150000</v>
      </c>
      <c r="E43" s="44">
        <v>43816</v>
      </c>
      <c r="F43" s="44">
        <v>44912</v>
      </c>
      <c r="G43" s="44">
        <v>43816</v>
      </c>
      <c r="H43" s="40">
        <v>44002</v>
      </c>
      <c r="I43" s="45" t="s">
        <v>259</v>
      </c>
      <c r="J43" s="45" t="s">
        <v>32</v>
      </c>
      <c r="K43" s="50">
        <f t="shared" si="7"/>
        <v>187</v>
      </c>
      <c r="L43" s="58">
        <v>9.5</v>
      </c>
      <c r="M43" s="58">
        <v>6.15</v>
      </c>
      <c r="N43" s="56">
        <v>7402.07</v>
      </c>
      <c r="O43" s="54">
        <f t="shared" si="8"/>
        <v>4791.875</v>
      </c>
      <c r="P43" s="37">
        <v>0</v>
      </c>
      <c r="Q43" s="59">
        <v>4791.88</v>
      </c>
      <c r="R43" s="37"/>
      <c r="T43" s="66">
        <f t="shared" si="1"/>
        <v>4791.875</v>
      </c>
    </row>
    <row r="44" spans="1:20" s="29" customFormat="1" ht="30" customHeight="1">
      <c r="A44" s="37">
        <v>42</v>
      </c>
      <c r="B44" s="38" t="s">
        <v>70</v>
      </c>
      <c r="C44" s="45" t="s">
        <v>191</v>
      </c>
      <c r="D44" s="37">
        <v>100000</v>
      </c>
      <c r="E44" s="44">
        <v>43791</v>
      </c>
      <c r="F44" s="44">
        <v>44886</v>
      </c>
      <c r="G44" s="44">
        <v>43791</v>
      </c>
      <c r="H44" s="40">
        <v>44002</v>
      </c>
      <c r="I44" s="45" t="s">
        <v>260</v>
      </c>
      <c r="J44" s="45" t="s">
        <v>71</v>
      </c>
      <c r="K44" s="50">
        <f t="shared" si="7"/>
        <v>212</v>
      </c>
      <c r="L44" s="58">
        <v>6.3075999999999999</v>
      </c>
      <c r="M44" s="58">
        <v>6.15</v>
      </c>
      <c r="N44" s="56">
        <v>3714.45</v>
      </c>
      <c r="O44" s="54">
        <f t="shared" si="8"/>
        <v>3621.6666666666702</v>
      </c>
      <c r="P44" s="37">
        <v>0</v>
      </c>
      <c r="Q44" s="59">
        <v>3621.67</v>
      </c>
      <c r="R44" s="37"/>
      <c r="T44" s="66">
        <f t="shared" si="1"/>
        <v>3621.6666666666702</v>
      </c>
    </row>
    <row r="45" spans="1:20" s="29" customFormat="1" ht="30" customHeight="1">
      <c r="A45" s="37">
        <v>43</v>
      </c>
      <c r="B45" s="38" t="s">
        <v>72</v>
      </c>
      <c r="C45" s="45" t="s">
        <v>192</v>
      </c>
      <c r="D45" s="37">
        <v>80000</v>
      </c>
      <c r="E45" s="44">
        <v>43797</v>
      </c>
      <c r="F45" s="44">
        <v>44163</v>
      </c>
      <c r="G45" s="44">
        <v>43797</v>
      </c>
      <c r="H45" s="40">
        <v>44002</v>
      </c>
      <c r="I45" s="45" t="s">
        <v>261</v>
      </c>
      <c r="J45" s="45" t="s">
        <v>73</v>
      </c>
      <c r="K45" s="50">
        <f t="shared" si="7"/>
        <v>206</v>
      </c>
      <c r="L45" s="58">
        <v>6.5250000000000004</v>
      </c>
      <c r="M45" s="58">
        <v>6.15</v>
      </c>
      <c r="N45" s="56">
        <v>2987</v>
      </c>
      <c r="O45" s="54">
        <f t="shared" si="8"/>
        <v>2815.3333333333298</v>
      </c>
      <c r="P45" s="37">
        <v>0</v>
      </c>
      <c r="Q45" s="59">
        <v>2815.33</v>
      </c>
      <c r="R45" s="37"/>
      <c r="T45" s="66">
        <f t="shared" si="1"/>
        <v>2815.3333333333298</v>
      </c>
    </row>
    <row r="46" spans="1:20" s="29" customFormat="1" ht="30" customHeight="1">
      <c r="A46" s="37">
        <v>44</v>
      </c>
      <c r="B46" s="38" t="s">
        <v>74</v>
      </c>
      <c r="C46" s="45" t="s">
        <v>193</v>
      </c>
      <c r="D46" s="37">
        <v>150000</v>
      </c>
      <c r="E46" s="44">
        <v>43812</v>
      </c>
      <c r="F46" s="44">
        <v>44908</v>
      </c>
      <c r="G46" s="44">
        <v>43812</v>
      </c>
      <c r="H46" s="40">
        <v>44002</v>
      </c>
      <c r="I46" s="45" t="s">
        <v>262</v>
      </c>
      <c r="J46" s="45" t="s">
        <v>75</v>
      </c>
      <c r="K46" s="50">
        <f t="shared" si="7"/>
        <v>191</v>
      </c>
      <c r="L46" s="58">
        <v>7.3949999999999996</v>
      </c>
      <c r="M46" s="58">
        <v>6.15</v>
      </c>
      <c r="N46" s="56">
        <v>5885.2</v>
      </c>
      <c r="O46" s="54">
        <f t="shared" si="8"/>
        <v>4894.375</v>
      </c>
      <c r="P46" s="37">
        <v>0</v>
      </c>
      <c r="Q46" s="59">
        <v>4894.38</v>
      </c>
      <c r="R46" s="37"/>
      <c r="T46" s="66">
        <f t="shared" si="1"/>
        <v>4894.375</v>
      </c>
    </row>
    <row r="47" spans="1:20" s="29" customFormat="1" ht="30" customHeight="1">
      <c r="A47" s="37">
        <v>45</v>
      </c>
      <c r="B47" s="38" t="s">
        <v>76</v>
      </c>
      <c r="C47" s="45" t="s">
        <v>194</v>
      </c>
      <c r="D47" s="37">
        <v>150000</v>
      </c>
      <c r="E47" s="44">
        <v>43801</v>
      </c>
      <c r="F47" s="44">
        <v>44897</v>
      </c>
      <c r="G47" s="44">
        <v>43801</v>
      </c>
      <c r="H47" s="40">
        <v>44002</v>
      </c>
      <c r="I47" s="45" t="s">
        <v>263</v>
      </c>
      <c r="J47" s="45" t="s">
        <v>77</v>
      </c>
      <c r="K47" s="50">
        <f t="shared" si="7"/>
        <v>202</v>
      </c>
      <c r="L47" s="58">
        <v>7.6</v>
      </c>
      <c r="M47" s="58">
        <v>6.15</v>
      </c>
      <c r="N47" s="56">
        <v>6396.67</v>
      </c>
      <c r="O47" s="54">
        <f t="shared" si="8"/>
        <v>5176.25</v>
      </c>
      <c r="P47" s="37">
        <v>0</v>
      </c>
      <c r="Q47" s="59">
        <v>5176.25</v>
      </c>
      <c r="R47" s="37"/>
      <c r="T47" s="66">
        <f t="shared" si="1"/>
        <v>5176.25</v>
      </c>
    </row>
    <row r="48" spans="1:20" s="29" customFormat="1" ht="30" customHeight="1">
      <c r="A48" s="37">
        <v>46</v>
      </c>
      <c r="B48" s="38" t="s">
        <v>78</v>
      </c>
      <c r="C48" s="45" t="s">
        <v>195</v>
      </c>
      <c r="D48" s="37">
        <v>150000</v>
      </c>
      <c r="E48" s="44">
        <v>43816</v>
      </c>
      <c r="F48" s="44">
        <v>44912</v>
      </c>
      <c r="G48" s="44">
        <v>43816</v>
      </c>
      <c r="H48" s="40">
        <v>44002</v>
      </c>
      <c r="I48" s="45" t="s">
        <v>264</v>
      </c>
      <c r="J48" s="45" t="s">
        <v>79</v>
      </c>
      <c r="K48" s="50">
        <f t="shared" si="7"/>
        <v>187</v>
      </c>
      <c r="L48" s="58">
        <v>8.6999999999999993</v>
      </c>
      <c r="M48" s="58">
        <v>6.15</v>
      </c>
      <c r="N48" s="56">
        <v>6778.75</v>
      </c>
      <c r="O48" s="54">
        <f t="shared" si="8"/>
        <v>4791.875</v>
      </c>
      <c r="P48" s="37">
        <v>0</v>
      </c>
      <c r="Q48" s="59">
        <v>4791.88</v>
      </c>
      <c r="R48" s="37"/>
      <c r="T48" s="66">
        <f t="shared" si="1"/>
        <v>4791.875</v>
      </c>
    </row>
    <row r="49" spans="1:20" s="29" customFormat="1" ht="30" customHeight="1">
      <c r="A49" s="37">
        <v>47</v>
      </c>
      <c r="B49" s="38" t="s">
        <v>80</v>
      </c>
      <c r="C49" s="45" t="s">
        <v>196</v>
      </c>
      <c r="D49" s="37">
        <v>100000</v>
      </c>
      <c r="E49" s="44">
        <v>43825</v>
      </c>
      <c r="F49" s="44">
        <v>44921</v>
      </c>
      <c r="G49" s="44">
        <v>43825</v>
      </c>
      <c r="H49" s="40">
        <v>44002</v>
      </c>
      <c r="I49" s="45" t="s">
        <v>265</v>
      </c>
      <c r="J49" s="45" t="s">
        <v>81</v>
      </c>
      <c r="K49" s="50">
        <f t="shared" si="7"/>
        <v>178</v>
      </c>
      <c r="L49" s="58">
        <v>6.5250000000000004</v>
      </c>
      <c r="M49" s="58">
        <v>6.15</v>
      </c>
      <c r="N49" s="56">
        <v>3226.27</v>
      </c>
      <c r="O49" s="54">
        <f t="shared" si="8"/>
        <v>3040.8333333333298</v>
      </c>
      <c r="P49" s="37">
        <v>0</v>
      </c>
      <c r="Q49" s="59">
        <v>3040.83</v>
      </c>
      <c r="R49" s="37"/>
      <c r="T49" s="66">
        <f t="shared" si="1"/>
        <v>3040.8333333333298</v>
      </c>
    </row>
    <row r="50" spans="1:20" s="29" customFormat="1" ht="30" customHeight="1">
      <c r="A50" s="37">
        <v>48</v>
      </c>
      <c r="B50" s="38" t="s">
        <v>82</v>
      </c>
      <c r="C50" s="45" t="s">
        <v>197</v>
      </c>
      <c r="D50" s="37">
        <v>150000</v>
      </c>
      <c r="E50" s="44">
        <v>43804</v>
      </c>
      <c r="F50" s="44">
        <v>44170</v>
      </c>
      <c r="G50" s="44">
        <v>43804</v>
      </c>
      <c r="H50" s="40">
        <v>44002</v>
      </c>
      <c r="I50" s="45" t="s">
        <v>266</v>
      </c>
      <c r="J50" s="45" t="s">
        <v>83</v>
      </c>
      <c r="K50" s="50">
        <f t="shared" si="7"/>
        <v>199</v>
      </c>
      <c r="L50" s="58">
        <v>5.3940000000000001</v>
      </c>
      <c r="M50" s="58">
        <v>5.3940000000000001</v>
      </c>
      <c r="N50" s="56">
        <v>4472.55</v>
      </c>
      <c r="O50" s="54">
        <f t="shared" si="8"/>
        <v>4472.5249999999996</v>
      </c>
      <c r="P50" s="37">
        <v>0</v>
      </c>
      <c r="Q50" s="59">
        <v>4472.53</v>
      </c>
      <c r="R50" s="37"/>
      <c r="T50" s="66">
        <f t="shared" si="1"/>
        <v>4472.5249999999996</v>
      </c>
    </row>
    <row r="51" spans="1:20" s="29" customFormat="1" ht="30" customHeight="1">
      <c r="A51" s="37">
        <v>49</v>
      </c>
      <c r="B51" s="38" t="s">
        <v>84</v>
      </c>
      <c r="C51" s="45" t="s">
        <v>198</v>
      </c>
      <c r="D51" s="37">
        <v>150000</v>
      </c>
      <c r="E51" s="44">
        <v>43850</v>
      </c>
      <c r="F51" s="44">
        <v>44941</v>
      </c>
      <c r="G51" s="44">
        <v>43850</v>
      </c>
      <c r="H51" s="40">
        <v>44002</v>
      </c>
      <c r="I51" s="45" t="s">
        <v>267</v>
      </c>
      <c r="J51" s="45" t="s">
        <v>85</v>
      </c>
      <c r="K51" s="50">
        <f t="shared" si="7"/>
        <v>153</v>
      </c>
      <c r="L51" s="58">
        <v>9.5</v>
      </c>
      <c r="M51" s="58">
        <v>6.15</v>
      </c>
      <c r="N51" s="56">
        <v>6056.24</v>
      </c>
      <c r="O51" s="54">
        <f t="shared" si="8"/>
        <v>3920.625</v>
      </c>
      <c r="P51" s="37">
        <v>0</v>
      </c>
      <c r="Q51" s="59">
        <v>3920.63</v>
      </c>
      <c r="R51" s="37"/>
      <c r="T51" s="66">
        <f t="shared" si="1"/>
        <v>3920.625</v>
      </c>
    </row>
    <row r="52" spans="1:20" s="29" customFormat="1" ht="30" customHeight="1">
      <c r="A52" s="37">
        <v>50</v>
      </c>
      <c r="B52" s="38" t="s">
        <v>86</v>
      </c>
      <c r="C52" s="45" t="s">
        <v>199</v>
      </c>
      <c r="D52" s="37">
        <v>150000</v>
      </c>
      <c r="E52" s="44">
        <v>43875</v>
      </c>
      <c r="F52" s="44">
        <v>44240</v>
      </c>
      <c r="G52" s="44">
        <v>43875</v>
      </c>
      <c r="H52" s="40">
        <v>44002</v>
      </c>
      <c r="I52" s="45" t="s">
        <v>268</v>
      </c>
      <c r="J52" s="45" t="s">
        <v>87</v>
      </c>
      <c r="K52" s="50">
        <f t="shared" si="7"/>
        <v>128</v>
      </c>
      <c r="L52" s="58">
        <v>6.7426000000000004</v>
      </c>
      <c r="M52" s="58">
        <v>6.15</v>
      </c>
      <c r="N52" s="56">
        <v>3596.06</v>
      </c>
      <c r="O52" s="54">
        <f t="shared" si="8"/>
        <v>3280</v>
      </c>
      <c r="P52" s="37">
        <v>0</v>
      </c>
      <c r="Q52" s="59">
        <v>3280</v>
      </c>
      <c r="R52" s="37"/>
      <c r="T52" s="66">
        <f t="shared" si="1"/>
        <v>3280</v>
      </c>
    </row>
    <row r="53" spans="1:20" s="29" customFormat="1" ht="30" customHeight="1">
      <c r="A53" s="37">
        <v>51</v>
      </c>
      <c r="B53" s="38" t="s">
        <v>88</v>
      </c>
      <c r="C53" s="45" t="s">
        <v>200</v>
      </c>
      <c r="D53" s="37">
        <v>100000</v>
      </c>
      <c r="E53" s="44">
        <v>43913</v>
      </c>
      <c r="F53" s="44">
        <v>44643</v>
      </c>
      <c r="G53" s="44">
        <v>43913</v>
      </c>
      <c r="H53" s="40">
        <v>44002</v>
      </c>
      <c r="I53" s="45" t="s">
        <v>269</v>
      </c>
      <c r="J53" s="45" t="s">
        <v>89</v>
      </c>
      <c r="K53" s="50">
        <f t="shared" si="7"/>
        <v>90</v>
      </c>
      <c r="L53" s="58">
        <v>6.3075999999999999</v>
      </c>
      <c r="M53" s="58">
        <v>6.05</v>
      </c>
      <c r="N53" s="56">
        <v>1559.35</v>
      </c>
      <c r="O53" s="54">
        <f t="shared" si="8"/>
        <v>1512.5</v>
      </c>
      <c r="P53" s="37">
        <v>0</v>
      </c>
      <c r="Q53" s="59">
        <v>1512.5</v>
      </c>
      <c r="R53" s="37"/>
      <c r="T53" s="66">
        <f t="shared" si="1"/>
        <v>1512.5</v>
      </c>
    </row>
    <row r="54" spans="1:20" s="29" customFormat="1" ht="30" customHeight="1">
      <c r="A54" s="37">
        <v>52</v>
      </c>
      <c r="B54" s="38" t="s">
        <v>90</v>
      </c>
      <c r="C54" s="45" t="s">
        <v>201</v>
      </c>
      <c r="D54" s="37">
        <v>150000</v>
      </c>
      <c r="E54" s="44">
        <v>43913</v>
      </c>
      <c r="F54" s="44">
        <v>45008</v>
      </c>
      <c r="G54" s="44">
        <v>43913</v>
      </c>
      <c r="H54" s="40">
        <v>44002</v>
      </c>
      <c r="I54" s="45" t="s">
        <v>270</v>
      </c>
      <c r="J54" s="45" t="s">
        <v>91</v>
      </c>
      <c r="K54" s="50">
        <f t="shared" si="7"/>
        <v>90</v>
      </c>
      <c r="L54" s="58">
        <v>6.0030000000000001</v>
      </c>
      <c r="M54" s="58">
        <v>6.0030000000000001</v>
      </c>
      <c r="N54" s="56">
        <v>2226.12</v>
      </c>
      <c r="O54" s="54">
        <f t="shared" si="8"/>
        <v>2251.125</v>
      </c>
      <c r="P54" s="37">
        <v>0</v>
      </c>
      <c r="Q54" s="59">
        <v>2251.13</v>
      </c>
      <c r="R54" s="37"/>
      <c r="T54" s="66">
        <f t="shared" si="1"/>
        <v>2251.125</v>
      </c>
    </row>
    <row r="55" spans="1:20" s="29" customFormat="1" ht="30" customHeight="1">
      <c r="A55" s="37">
        <v>53</v>
      </c>
      <c r="B55" s="38" t="s">
        <v>92</v>
      </c>
      <c r="C55" s="45" t="s">
        <v>202</v>
      </c>
      <c r="D55" s="37">
        <v>100000</v>
      </c>
      <c r="E55" s="44">
        <v>43923</v>
      </c>
      <c r="F55" s="44">
        <v>44288</v>
      </c>
      <c r="G55" s="44">
        <v>43923</v>
      </c>
      <c r="H55" s="40">
        <v>44002</v>
      </c>
      <c r="I55" s="45" t="s">
        <v>271</v>
      </c>
      <c r="J55" s="45" t="s">
        <v>93</v>
      </c>
      <c r="K55" s="50">
        <f t="shared" si="7"/>
        <v>80</v>
      </c>
      <c r="L55" s="58">
        <v>6.5250000000000004</v>
      </c>
      <c r="M55" s="58">
        <v>6.15</v>
      </c>
      <c r="N55" s="56">
        <v>1450.01</v>
      </c>
      <c r="O55" s="54">
        <f t="shared" si="8"/>
        <v>1366.6666666666699</v>
      </c>
      <c r="P55" s="37">
        <v>0</v>
      </c>
      <c r="Q55" s="59">
        <v>1366.67</v>
      </c>
      <c r="R55" s="37"/>
      <c r="T55" s="66">
        <f t="shared" si="1"/>
        <v>1366.6666666666699</v>
      </c>
    </row>
    <row r="56" spans="1:20" s="29" customFormat="1" ht="30" customHeight="1">
      <c r="A56" s="37">
        <v>54</v>
      </c>
      <c r="B56" s="38" t="s">
        <v>94</v>
      </c>
      <c r="C56" s="45" t="s">
        <v>203</v>
      </c>
      <c r="D56" s="37">
        <v>150000</v>
      </c>
      <c r="E56" s="44">
        <v>43920</v>
      </c>
      <c r="F56" s="44">
        <v>45015</v>
      </c>
      <c r="G56" s="44">
        <v>43920</v>
      </c>
      <c r="H56" s="40">
        <v>44002</v>
      </c>
      <c r="I56" s="45" t="s">
        <v>272</v>
      </c>
      <c r="J56" s="45" t="s">
        <v>95</v>
      </c>
      <c r="K56" s="50">
        <f t="shared" si="7"/>
        <v>83</v>
      </c>
      <c r="L56" s="58">
        <v>4.9875999999999996</v>
      </c>
      <c r="M56" s="58">
        <v>4.9875999999999996</v>
      </c>
      <c r="N56" s="56">
        <v>1704.1</v>
      </c>
      <c r="O56" s="54">
        <f t="shared" si="8"/>
        <v>1724.8783333333299</v>
      </c>
      <c r="P56" s="37">
        <v>0</v>
      </c>
      <c r="Q56" s="59">
        <v>1724.88</v>
      </c>
      <c r="R56" s="37"/>
      <c r="T56" s="66">
        <f t="shared" si="1"/>
        <v>1724.8783333333299</v>
      </c>
    </row>
    <row r="57" spans="1:20" s="29" customFormat="1" ht="30" customHeight="1">
      <c r="A57" s="37">
        <v>55</v>
      </c>
      <c r="B57" s="38" t="s">
        <v>96</v>
      </c>
      <c r="C57" s="45" t="s">
        <v>204</v>
      </c>
      <c r="D57" s="37">
        <v>150000</v>
      </c>
      <c r="E57" s="44">
        <v>43920</v>
      </c>
      <c r="F57" s="44">
        <v>45015</v>
      </c>
      <c r="G57" s="44">
        <v>43920</v>
      </c>
      <c r="H57" s="40">
        <v>44002</v>
      </c>
      <c r="I57" s="45" t="s">
        <v>273</v>
      </c>
      <c r="J57" s="45" t="s">
        <v>97</v>
      </c>
      <c r="K57" s="50">
        <f t="shared" si="7"/>
        <v>83</v>
      </c>
      <c r="L57" s="58">
        <v>9.5</v>
      </c>
      <c r="M57" s="58">
        <v>6.15</v>
      </c>
      <c r="N57" s="56">
        <v>3245.83</v>
      </c>
      <c r="O57" s="54">
        <f t="shared" si="8"/>
        <v>2126.875</v>
      </c>
      <c r="P57" s="37">
        <v>0</v>
      </c>
      <c r="Q57" s="59">
        <v>2126.88</v>
      </c>
      <c r="R57" s="37"/>
      <c r="T57" s="66">
        <f t="shared" si="1"/>
        <v>2126.875</v>
      </c>
    </row>
    <row r="58" spans="1:20" s="29" customFormat="1" ht="30" customHeight="1">
      <c r="A58" s="37">
        <v>56</v>
      </c>
      <c r="B58" s="38" t="s">
        <v>98</v>
      </c>
      <c r="C58" s="45" t="s">
        <v>205</v>
      </c>
      <c r="D58" s="37">
        <v>150000</v>
      </c>
      <c r="E58" s="44">
        <v>43917</v>
      </c>
      <c r="F58" s="44">
        <v>44280</v>
      </c>
      <c r="G58" s="44">
        <v>43917</v>
      </c>
      <c r="H58" s="40">
        <v>44002</v>
      </c>
      <c r="I58" s="45" t="s">
        <v>274</v>
      </c>
      <c r="J58" s="45" t="s">
        <v>99</v>
      </c>
      <c r="K58" s="50">
        <f t="shared" si="7"/>
        <v>86</v>
      </c>
      <c r="L58" s="58">
        <v>8.6999999999999993</v>
      </c>
      <c r="M58" s="58">
        <v>6.15</v>
      </c>
      <c r="N58" s="56">
        <v>3117.5</v>
      </c>
      <c r="O58" s="54">
        <f t="shared" si="8"/>
        <v>2203.75</v>
      </c>
      <c r="P58" s="37">
        <v>0</v>
      </c>
      <c r="Q58" s="59">
        <v>2203.75</v>
      </c>
      <c r="R58" s="37"/>
      <c r="T58" s="66">
        <f t="shared" si="1"/>
        <v>2203.75</v>
      </c>
    </row>
    <row r="59" spans="1:20" s="29" customFormat="1" ht="30" customHeight="1">
      <c r="A59" s="37">
        <v>57</v>
      </c>
      <c r="B59" s="38" t="s">
        <v>100</v>
      </c>
      <c r="C59" s="45" t="s">
        <v>206</v>
      </c>
      <c r="D59" s="37">
        <v>150000</v>
      </c>
      <c r="E59" s="44">
        <v>43937</v>
      </c>
      <c r="F59" s="44">
        <v>45031</v>
      </c>
      <c r="G59" s="44">
        <v>43936</v>
      </c>
      <c r="H59" s="40">
        <v>44002</v>
      </c>
      <c r="I59" s="45" t="s">
        <v>275</v>
      </c>
      <c r="J59" s="45" t="s">
        <v>101</v>
      </c>
      <c r="K59" s="50">
        <f t="shared" si="7"/>
        <v>66</v>
      </c>
      <c r="L59" s="58">
        <v>8.1346000000000007</v>
      </c>
      <c r="M59" s="58">
        <v>6.15</v>
      </c>
      <c r="N59" s="56">
        <v>2237.02</v>
      </c>
      <c r="O59" s="54">
        <f t="shared" si="8"/>
        <v>1691.25</v>
      </c>
      <c r="P59" s="37">
        <v>0</v>
      </c>
      <c r="Q59" s="59">
        <v>1691.25</v>
      </c>
      <c r="R59" s="37"/>
      <c r="T59" s="66">
        <f t="shared" si="1"/>
        <v>1691.25</v>
      </c>
    </row>
    <row r="60" spans="1:20" s="29" customFormat="1" ht="30" customHeight="1">
      <c r="A60" s="37">
        <v>58</v>
      </c>
      <c r="B60" s="38" t="s">
        <v>102</v>
      </c>
      <c r="C60" s="45" t="s">
        <v>207</v>
      </c>
      <c r="D60" s="37">
        <v>150000</v>
      </c>
      <c r="E60" s="44">
        <v>43937</v>
      </c>
      <c r="F60" s="44">
        <v>45032</v>
      </c>
      <c r="G60" s="44">
        <v>43937</v>
      </c>
      <c r="H60" s="40">
        <v>44002</v>
      </c>
      <c r="I60" s="45" t="s">
        <v>276</v>
      </c>
      <c r="J60" s="45" t="s">
        <v>103</v>
      </c>
      <c r="K60" s="50">
        <f t="shared" si="7"/>
        <v>66</v>
      </c>
      <c r="L60" s="58">
        <v>7.3624999999999998</v>
      </c>
      <c r="M60" s="58">
        <v>6.15</v>
      </c>
      <c r="N60" s="56">
        <v>2024.69</v>
      </c>
      <c r="O60" s="54">
        <f t="shared" si="8"/>
        <v>1691.25</v>
      </c>
      <c r="P60" s="37">
        <v>0</v>
      </c>
      <c r="Q60" s="59">
        <v>1691.25</v>
      </c>
      <c r="R60" s="37"/>
      <c r="T60" s="66">
        <f t="shared" si="1"/>
        <v>1691.25</v>
      </c>
    </row>
    <row r="61" spans="1:20" s="29" customFormat="1" ht="30" customHeight="1">
      <c r="A61" s="37">
        <v>59</v>
      </c>
      <c r="B61" s="38" t="s">
        <v>104</v>
      </c>
      <c r="C61" s="45" t="s">
        <v>208</v>
      </c>
      <c r="D61" s="37">
        <v>150000</v>
      </c>
      <c r="E61" s="44">
        <v>43949</v>
      </c>
      <c r="F61" s="44">
        <v>45032</v>
      </c>
      <c r="G61" s="44">
        <v>43949</v>
      </c>
      <c r="H61" s="40">
        <v>44002</v>
      </c>
      <c r="I61" s="45" t="s">
        <v>277</v>
      </c>
      <c r="J61" s="45" t="s">
        <v>105</v>
      </c>
      <c r="K61" s="50">
        <f t="shared" si="7"/>
        <v>54</v>
      </c>
      <c r="L61" s="58">
        <v>8.6999999999999993</v>
      </c>
      <c r="M61" s="58">
        <v>6.15</v>
      </c>
      <c r="N61" s="56">
        <v>1957.5</v>
      </c>
      <c r="O61" s="54">
        <f t="shared" si="8"/>
        <v>1383.75</v>
      </c>
      <c r="P61" s="37">
        <v>0</v>
      </c>
      <c r="Q61" s="59">
        <v>1383.75</v>
      </c>
      <c r="R61" s="37"/>
      <c r="T61" s="66">
        <f t="shared" si="1"/>
        <v>1383.75</v>
      </c>
    </row>
    <row r="62" spans="1:20" s="29" customFormat="1" ht="30" customHeight="1">
      <c r="A62" s="37">
        <v>60</v>
      </c>
      <c r="B62" s="38" t="s">
        <v>106</v>
      </c>
      <c r="C62" s="45" t="s">
        <v>209</v>
      </c>
      <c r="D62" s="37">
        <v>150000</v>
      </c>
      <c r="E62" s="44">
        <v>43944</v>
      </c>
      <c r="F62" s="44">
        <v>45039</v>
      </c>
      <c r="G62" s="44">
        <v>43944</v>
      </c>
      <c r="H62" s="40">
        <v>44002</v>
      </c>
      <c r="I62" s="45" t="s">
        <v>278</v>
      </c>
      <c r="J62" s="45" t="s">
        <v>107</v>
      </c>
      <c r="K62" s="50">
        <f t="shared" si="7"/>
        <v>59</v>
      </c>
      <c r="L62" s="58">
        <v>9.5</v>
      </c>
      <c r="M62" s="58">
        <v>6.15</v>
      </c>
      <c r="N62" s="56">
        <v>2295.83</v>
      </c>
      <c r="O62" s="54">
        <f t="shared" si="8"/>
        <v>1511.875</v>
      </c>
      <c r="P62" s="37">
        <v>0</v>
      </c>
      <c r="Q62" s="59">
        <v>1511.88</v>
      </c>
      <c r="R62" s="37"/>
      <c r="T62" s="66">
        <f t="shared" si="1"/>
        <v>1511.875</v>
      </c>
    </row>
    <row r="63" spans="1:20" s="29" customFormat="1" ht="30" customHeight="1">
      <c r="A63" s="37">
        <v>61</v>
      </c>
      <c r="B63" s="38" t="s">
        <v>108</v>
      </c>
      <c r="C63" s="45" t="s">
        <v>210</v>
      </c>
      <c r="D63" s="37">
        <v>150000</v>
      </c>
      <c r="E63" s="44">
        <v>43950</v>
      </c>
      <c r="F63" s="44">
        <v>45045</v>
      </c>
      <c r="G63" s="44">
        <v>43950</v>
      </c>
      <c r="H63" s="40">
        <v>44002</v>
      </c>
      <c r="I63" s="45" t="s">
        <v>279</v>
      </c>
      <c r="J63" s="45" t="s">
        <v>109</v>
      </c>
      <c r="K63" s="50">
        <f t="shared" si="7"/>
        <v>53</v>
      </c>
      <c r="L63" s="58">
        <v>7.3150000000000004</v>
      </c>
      <c r="M63" s="58">
        <v>6.15</v>
      </c>
      <c r="N63" s="56">
        <v>1615.39</v>
      </c>
      <c r="O63" s="54">
        <f t="shared" si="8"/>
        <v>1358.125</v>
      </c>
      <c r="P63" s="37">
        <v>0</v>
      </c>
      <c r="Q63" s="59">
        <v>1358.13</v>
      </c>
      <c r="R63" s="37"/>
      <c r="T63" s="66">
        <f t="shared" si="1"/>
        <v>1358.125</v>
      </c>
    </row>
    <row r="64" spans="1:20" s="29" customFormat="1" ht="30" customHeight="1">
      <c r="A64" s="37">
        <v>62</v>
      </c>
      <c r="B64" s="38" t="s">
        <v>110</v>
      </c>
      <c r="C64" s="45" t="s">
        <v>211</v>
      </c>
      <c r="D64" s="37">
        <v>150000</v>
      </c>
      <c r="E64" s="44">
        <v>43951</v>
      </c>
      <c r="F64" s="44">
        <v>45045</v>
      </c>
      <c r="G64" s="44">
        <v>43950</v>
      </c>
      <c r="H64" s="40">
        <v>44002</v>
      </c>
      <c r="I64" s="45" t="s">
        <v>280</v>
      </c>
      <c r="J64" s="45" t="s">
        <v>111</v>
      </c>
      <c r="K64" s="50">
        <f t="shared" si="7"/>
        <v>52</v>
      </c>
      <c r="L64" s="58">
        <v>8.6999999999999993</v>
      </c>
      <c r="M64" s="58">
        <v>6.15</v>
      </c>
      <c r="N64" s="56">
        <v>1885</v>
      </c>
      <c r="O64" s="54">
        <f t="shared" si="8"/>
        <v>1332.5</v>
      </c>
      <c r="P64" s="37">
        <v>0</v>
      </c>
      <c r="Q64" s="59">
        <v>1332.5</v>
      </c>
      <c r="R64" s="37"/>
      <c r="T64" s="66">
        <f t="shared" si="1"/>
        <v>1332.5</v>
      </c>
    </row>
    <row r="65" spans="1:20" s="29" customFormat="1" ht="30" customHeight="1">
      <c r="A65" s="37">
        <v>63</v>
      </c>
      <c r="B65" s="38" t="s">
        <v>112</v>
      </c>
      <c r="C65" s="45" t="s">
        <v>212</v>
      </c>
      <c r="D65" s="37">
        <v>150000</v>
      </c>
      <c r="E65" s="44">
        <v>43938</v>
      </c>
      <c r="F65" s="44">
        <v>45033</v>
      </c>
      <c r="G65" s="44">
        <v>43938</v>
      </c>
      <c r="H65" s="40">
        <v>44002</v>
      </c>
      <c r="I65" s="45" t="s">
        <v>281</v>
      </c>
      <c r="J65" s="45" t="s">
        <v>113</v>
      </c>
      <c r="K65" s="50">
        <f t="shared" si="7"/>
        <v>65</v>
      </c>
      <c r="L65" s="58">
        <v>6.65</v>
      </c>
      <c r="M65" s="58">
        <v>6.15</v>
      </c>
      <c r="N65" s="56">
        <v>1836.67</v>
      </c>
      <c r="O65" s="54">
        <f t="shared" si="8"/>
        <v>1665.625</v>
      </c>
      <c r="P65" s="37">
        <v>0</v>
      </c>
      <c r="Q65" s="59">
        <v>1665.63</v>
      </c>
      <c r="R65" s="37"/>
      <c r="T65" s="66">
        <f t="shared" si="1"/>
        <v>1665.625</v>
      </c>
    </row>
    <row r="66" spans="1:20" s="29" customFormat="1" ht="30" customHeight="1">
      <c r="A66" s="37">
        <v>64</v>
      </c>
      <c r="B66" s="38" t="s">
        <v>114</v>
      </c>
      <c r="C66" s="45" t="s">
        <v>213</v>
      </c>
      <c r="D66" s="37">
        <v>150000</v>
      </c>
      <c r="E66" s="44">
        <v>43938</v>
      </c>
      <c r="F66" s="44">
        <v>45033</v>
      </c>
      <c r="G66" s="44">
        <v>43938</v>
      </c>
      <c r="H66" s="40">
        <v>44002</v>
      </c>
      <c r="I66" s="45" t="s">
        <v>282</v>
      </c>
      <c r="J66" s="45" t="s">
        <v>115</v>
      </c>
      <c r="K66" s="50">
        <f t="shared" si="7"/>
        <v>65</v>
      </c>
      <c r="L66" s="58">
        <v>9.5</v>
      </c>
      <c r="M66" s="58">
        <v>6.15</v>
      </c>
      <c r="N66" s="56">
        <v>2572.91</v>
      </c>
      <c r="O66" s="54">
        <f t="shared" si="8"/>
        <v>1665.625</v>
      </c>
      <c r="P66" s="37">
        <v>0</v>
      </c>
      <c r="Q66" s="59">
        <v>1665.63</v>
      </c>
      <c r="R66" s="37"/>
      <c r="T66" s="66">
        <f t="shared" si="1"/>
        <v>1665.625</v>
      </c>
    </row>
    <row r="67" spans="1:20" s="29" customFormat="1" ht="30" customHeight="1">
      <c r="A67" s="37">
        <v>65</v>
      </c>
      <c r="B67" s="38" t="s">
        <v>116</v>
      </c>
      <c r="C67" s="45" t="s">
        <v>214</v>
      </c>
      <c r="D67" s="37">
        <v>150000</v>
      </c>
      <c r="E67" s="44">
        <v>43938</v>
      </c>
      <c r="F67" s="44">
        <v>45033</v>
      </c>
      <c r="G67" s="44">
        <v>43938</v>
      </c>
      <c r="H67" s="40">
        <v>44002</v>
      </c>
      <c r="I67" s="45" t="s">
        <v>283</v>
      </c>
      <c r="J67" s="45" t="s">
        <v>117</v>
      </c>
      <c r="K67" s="50">
        <f t="shared" si="7"/>
        <v>65</v>
      </c>
      <c r="L67" s="58">
        <v>9.5</v>
      </c>
      <c r="M67" s="58">
        <v>6.15</v>
      </c>
      <c r="N67" s="56">
        <v>2572.91</v>
      </c>
      <c r="O67" s="54">
        <f t="shared" si="8"/>
        <v>1665.625</v>
      </c>
      <c r="P67" s="37">
        <v>0</v>
      </c>
      <c r="Q67" s="59">
        <v>1665.63</v>
      </c>
      <c r="R67" s="37"/>
      <c r="T67" s="66">
        <f t="shared" si="1"/>
        <v>1665.625</v>
      </c>
    </row>
    <row r="68" spans="1:20" s="29" customFormat="1" ht="30" customHeight="1">
      <c r="A68" s="37">
        <v>66</v>
      </c>
      <c r="B68" s="38" t="s">
        <v>118</v>
      </c>
      <c r="C68" s="45" t="s">
        <v>215</v>
      </c>
      <c r="D68" s="37">
        <v>150000</v>
      </c>
      <c r="E68" s="44">
        <v>43938</v>
      </c>
      <c r="F68" s="44">
        <v>45033</v>
      </c>
      <c r="G68" s="44">
        <v>43938</v>
      </c>
      <c r="H68" s="40">
        <v>44002</v>
      </c>
      <c r="I68" s="45" t="s">
        <v>284</v>
      </c>
      <c r="J68" s="45" t="s">
        <v>119</v>
      </c>
      <c r="K68" s="50">
        <f t="shared" si="7"/>
        <v>65</v>
      </c>
      <c r="L68" s="58">
        <v>9.5</v>
      </c>
      <c r="M68" s="58">
        <v>6.15</v>
      </c>
      <c r="N68" s="56">
        <v>2572.91</v>
      </c>
      <c r="O68" s="54">
        <f t="shared" si="8"/>
        <v>1665.625</v>
      </c>
      <c r="P68" s="37">
        <v>0</v>
      </c>
      <c r="Q68" s="54">
        <f t="shared" ref="Q68:Q75" si="9">O68-P68</f>
        <v>1665.625</v>
      </c>
      <c r="R68" s="37"/>
      <c r="T68" s="66">
        <f t="shared" ref="T68:T79" si="10">O68-P68</f>
        <v>1665.625</v>
      </c>
    </row>
    <row r="69" spans="1:20" s="29" customFormat="1" ht="30" customHeight="1">
      <c r="A69" s="37">
        <v>67</v>
      </c>
      <c r="B69" s="38" t="s">
        <v>120</v>
      </c>
      <c r="C69" s="45" t="s">
        <v>216</v>
      </c>
      <c r="D69" s="37">
        <v>100000</v>
      </c>
      <c r="E69" s="44">
        <v>43914</v>
      </c>
      <c r="F69" s="44">
        <v>44279</v>
      </c>
      <c r="G69" s="44">
        <v>43914</v>
      </c>
      <c r="H69" s="40">
        <v>44002</v>
      </c>
      <c r="I69" s="45" t="s">
        <v>285</v>
      </c>
      <c r="J69" s="45" t="s">
        <v>121</v>
      </c>
      <c r="K69" s="50">
        <f t="shared" si="7"/>
        <v>89</v>
      </c>
      <c r="L69" s="58">
        <v>6.085</v>
      </c>
      <c r="M69" s="58">
        <v>6.085</v>
      </c>
      <c r="N69" s="56">
        <v>1487.45</v>
      </c>
      <c r="O69" s="54">
        <f t="shared" si="8"/>
        <v>1504.3472222222222</v>
      </c>
      <c r="P69" s="37">
        <v>0</v>
      </c>
      <c r="Q69" s="54">
        <f t="shared" si="9"/>
        <v>1504.3472222222222</v>
      </c>
      <c r="R69" s="37"/>
      <c r="T69" s="66">
        <f t="shared" si="10"/>
        <v>1504.3472222222222</v>
      </c>
    </row>
    <row r="70" spans="1:20" s="29" customFormat="1" ht="30" customHeight="1">
      <c r="A70" s="37">
        <v>68</v>
      </c>
      <c r="B70" s="38" t="s">
        <v>122</v>
      </c>
      <c r="C70" s="45" t="s">
        <v>217</v>
      </c>
      <c r="D70" s="37">
        <v>150000</v>
      </c>
      <c r="E70" s="44">
        <v>43958</v>
      </c>
      <c r="F70" s="44">
        <v>45053</v>
      </c>
      <c r="G70" s="44">
        <v>43958</v>
      </c>
      <c r="H70" s="40">
        <v>44002</v>
      </c>
      <c r="I70" s="45" t="s">
        <v>286</v>
      </c>
      <c r="J70" s="45" t="s">
        <v>123</v>
      </c>
      <c r="K70" s="50">
        <f t="shared" si="7"/>
        <v>45</v>
      </c>
      <c r="L70" s="58">
        <v>8.6999999999999993</v>
      </c>
      <c r="M70" s="58">
        <v>6.15</v>
      </c>
      <c r="N70" s="56">
        <v>1631.25</v>
      </c>
      <c r="O70" s="54">
        <f t="shared" si="8"/>
        <v>1153.125</v>
      </c>
      <c r="P70" s="37">
        <v>0</v>
      </c>
      <c r="Q70" s="54">
        <f t="shared" si="9"/>
        <v>1153.125</v>
      </c>
      <c r="R70" s="37"/>
      <c r="T70" s="66">
        <f t="shared" si="10"/>
        <v>1153.125</v>
      </c>
    </row>
    <row r="71" spans="1:20" s="29" customFormat="1" ht="30" customHeight="1">
      <c r="A71" s="37">
        <v>69</v>
      </c>
      <c r="B71" s="38" t="s">
        <v>124</v>
      </c>
      <c r="C71" s="45" t="s">
        <v>218</v>
      </c>
      <c r="D71" s="37">
        <v>150000</v>
      </c>
      <c r="E71" s="44">
        <v>43948</v>
      </c>
      <c r="F71" s="44">
        <v>45043</v>
      </c>
      <c r="G71" s="44">
        <v>43948</v>
      </c>
      <c r="H71" s="40">
        <v>44002</v>
      </c>
      <c r="I71" s="45" t="s">
        <v>287</v>
      </c>
      <c r="J71" s="45" t="s">
        <v>125</v>
      </c>
      <c r="K71" s="50">
        <f t="shared" si="7"/>
        <v>55</v>
      </c>
      <c r="L71" s="58">
        <v>8.6999999999999993</v>
      </c>
      <c r="M71" s="58">
        <v>6.15</v>
      </c>
      <c r="N71" s="56">
        <v>1957.5</v>
      </c>
      <c r="O71" s="54">
        <f t="shared" si="8"/>
        <v>1409.375</v>
      </c>
      <c r="P71" s="37">
        <v>0</v>
      </c>
      <c r="Q71" s="54">
        <f t="shared" si="9"/>
        <v>1409.375</v>
      </c>
      <c r="R71" s="37"/>
      <c r="T71" s="66">
        <f t="shared" si="10"/>
        <v>1409.375</v>
      </c>
    </row>
    <row r="72" spans="1:20" s="29" customFormat="1" ht="30" customHeight="1">
      <c r="A72" s="37">
        <v>70</v>
      </c>
      <c r="B72" s="38" t="s">
        <v>126</v>
      </c>
      <c r="C72" s="45" t="s">
        <v>219</v>
      </c>
      <c r="D72" s="37">
        <v>150000</v>
      </c>
      <c r="E72" s="44">
        <v>43949</v>
      </c>
      <c r="F72" s="44">
        <v>44314</v>
      </c>
      <c r="G72" s="44">
        <v>43949</v>
      </c>
      <c r="H72" s="40">
        <v>44002</v>
      </c>
      <c r="I72" s="45" t="s">
        <v>288</v>
      </c>
      <c r="J72" s="45" t="s">
        <v>127</v>
      </c>
      <c r="K72" s="50">
        <f t="shared" si="7"/>
        <v>54</v>
      </c>
      <c r="L72" s="58">
        <v>8.6999999999999993</v>
      </c>
      <c r="M72" s="58">
        <v>6.15</v>
      </c>
      <c r="N72" s="56">
        <v>1957.5</v>
      </c>
      <c r="O72" s="54">
        <f t="shared" si="8"/>
        <v>1383.75</v>
      </c>
      <c r="P72" s="37">
        <v>0</v>
      </c>
      <c r="Q72" s="54">
        <f t="shared" si="9"/>
        <v>1383.75</v>
      </c>
      <c r="R72" s="37"/>
      <c r="T72" s="66">
        <f t="shared" si="10"/>
        <v>1383.75</v>
      </c>
    </row>
    <row r="73" spans="1:20" s="29" customFormat="1" ht="30" customHeight="1">
      <c r="A73" s="37">
        <v>71</v>
      </c>
      <c r="B73" s="38" t="s">
        <v>128</v>
      </c>
      <c r="C73" s="45" t="s">
        <v>220</v>
      </c>
      <c r="D73" s="37">
        <v>200000</v>
      </c>
      <c r="E73" s="44">
        <v>43969</v>
      </c>
      <c r="F73" s="44">
        <v>45064</v>
      </c>
      <c r="G73" s="44">
        <v>43969</v>
      </c>
      <c r="H73" s="40">
        <v>44002</v>
      </c>
      <c r="I73" s="45" t="s">
        <v>289</v>
      </c>
      <c r="J73" s="45" t="s">
        <v>129</v>
      </c>
      <c r="K73" s="50">
        <f t="shared" si="7"/>
        <v>34</v>
      </c>
      <c r="L73" s="58">
        <v>6.9249999999999998</v>
      </c>
      <c r="M73" s="58">
        <v>6.15</v>
      </c>
      <c r="N73" s="56">
        <v>1308.06</v>
      </c>
      <c r="O73" s="54">
        <f t="shared" si="8"/>
        <v>1161.6666666666667</v>
      </c>
      <c r="P73" s="37">
        <v>0</v>
      </c>
      <c r="Q73" s="54">
        <f t="shared" si="9"/>
        <v>1161.6666666666667</v>
      </c>
      <c r="R73" s="37"/>
      <c r="T73" s="66">
        <f t="shared" si="10"/>
        <v>1161.6666666666667</v>
      </c>
    </row>
    <row r="74" spans="1:20" s="29" customFormat="1" ht="30" customHeight="1">
      <c r="A74" s="37">
        <v>72</v>
      </c>
      <c r="B74" s="38" t="s">
        <v>130</v>
      </c>
      <c r="C74" s="45" t="s">
        <v>221</v>
      </c>
      <c r="D74" s="37">
        <v>100000</v>
      </c>
      <c r="E74" s="44">
        <v>43964</v>
      </c>
      <c r="F74" s="44">
        <v>45059</v>
      </c>
      <c r="G74" s="44">
        <v>43964</v>
      </c>
      <c r="H74" s="40">
        <v>44002</v>
      </c>
      <c r="I74" s="45" t="s">
        <v>290</v>
      </c>
      <c r="J74" s="45" t="s">
        <v>131</v>
      </c>
      <c r="K74" s="50">
        <f t="shared" si="7"/>
        <v>39</v>
      </c>
      <c r="L74" s="58">
        <v>6.5250000000000004</v>
      </c>
      <c r="M74" s="58">
        <v>6.15</v>
      </c>
      <c r="N74" s="56">
        <v>688.76</v>
      </c>
      <c r="O74" s="54">
        <f t="shared" si="8"/>
        <v>666.25</v>
      </c>
      <c r="P74" s="37">
        <v>0</v>
      </c>
      <c r="Q74" s="54">
        <f t="shared" si="9"/>
        <v>666.25</v>
      </c>
      <c r="R74" s="37"/>
      <c r="T74" s="66">
        <f t="shared" si="10"/>
        <v>666.25</v>
      </c>
    </row>
    <row r="75" spans="1:20" s="29" customFormat="1" ht="30" customHeight="1">
      <c r="A75" s="37">
        <v>73</v>
      </c>
      <c r="B75" s="38" t="s">
        <v>132</v>
      </c>
      <c r="C75" s="45" t="s">
        <v>222</v>
      </c>
      <c r="D75" s="37">
        <v>1100000</v>
      </c>
      <c r="E75" s="44">
        <v>43973</v>
      </c>
      <c r="F75" s="44">
        <v>45068</v>
      </c>
      <c r="G75" s="44">
        <v>43973</v>
      </c>
      <c r="H75" s="40">
        <v>44002</v>
      </c>
      <c r="I75" s="45" t="s">
        <v>291</v>
      </c>
      <c r="J75" s="63" t="s">
        <v>133</v>
      </c>
      <c r="K75" s="50">
        <f t="shared" si="7"/>
        <v>30</v>
      </c>
      <c r="L75" s="58">
        <v>7.1626000000000003</v>
      </c>
      <c r="M75" s="58">
        <v>6.15</v>
      </c>
      <c r="N75" s="56">
        <v>6695.05</v>
      </c>
      <c r="O75" s="54">
        <f t="shared" si="8"/>
        <v>5637.5</v>
      </c>
      <c r="P75" s="37">
        <v>0</v>
      </c>
      <c r="Q75" s="54">
        <f t="shared" si="9"/>
        <v>5637.5</v>
      </c>
      <c r="R75" s="82" t="s">
        <v>134</v>
      </c>
      <c r="T75" s="66">
        <f t="shared" si="10"/>
        <v>5637.5</v>
      </c>
    </row>
    <row r="76" spans="1:20" s="29" customFormat="1" ht="30" customHeight="1">
      <c r="A76" s="37"/>
      <c r="B76" s="60" t="s">
        <v>135</v>
      </c>
      <c r="C76" s="60" t="s">
        <v>223</v>
      </c>
      <c r="D76" s="41" t="s">
        <v>26</v>
      </c>
      <c r="E76" s="39" t="s">
        <v>27</v>
      </c>
      <c r="F76" s="39" t="s">
        <v>27</v>
      </c>
      <c r="G76" s="40"/>
      <c r="H76" s="40"/>
      <c r="I76" s="38" t="s">
        <v>27</v>
      </c>
      <c r="J76" s="38"/>
      <c r="K76" s="50"/>
      <c r="L76" s="64"/>
      <c r="M76" s="52"/>
      <c r="N76" s="56"/>
      <c r="O76" s="54"/>
      <c r="P76" s="37">
        <v>0</v>
      </c>
      <c r="Q76" s="54"/>
      <c r="R76" s="83"/>
      <c r="T76" s="66">
        <f t="shared" si="10"/>
        <v>0</v>
      </c>
    </row>
    <row r="77" spans="1:20" s="29" customFormat="1" ht="30" customHeight="1">
      <c r="A77" s="37"/>
      <c r="B77" s="60" t="s">
        <v>136</v>
      </c>
      <c r="C77" s="60" t="s">
        <v>224</v>
      </c>
      <c r="D77" s="41" t="s">
        <v>26</v>
      </c>
      <c r="E77" s="39" t="s">
        <v>27</v>
      </c>
      <c r="F77" s="39" t="s">
        <v>27</v>
      </c>
      <c r="G77" s="40"/>
      <c r="H77" s="40"/>
      <c r="I77" s="38" t="s">
        <v>27</v>
      </c>
      <c r="J77" s="38"/>
      <c r="K77" s="50"/>
      <c r="L77" s="64"/>
      <c r="M77" s="52"/>
      <c r="N77" s="56"/>
      <c r="O77" s="54"/>
      <c r="P77" s="37">
        <v>0</v>
      </c>
      <c r="Q77" s="54"/>
      <c r="R77" s="83"/>
      <c r="T77" s="66">
        <f t="shared" si="10"/>
        <v>0</v>
      </c>
    </row>
    <row r="78" spans="1:20" s="29" customFormat="1" ht="30" customHeight="1">
      <c r="A78" s="37"/>
      <c r="B78" s="60" t="s">
        <v>137</v>
      </c>
      <c r="C78" s="60" t="s">
        <v>225</v>
      </c>
      <c r="D78" s="41" t="s">
        <v>26</v>
      </c>
      <c r="E78" s="39" t="s">
        <v>27</v>
      </c>
      <c r="F78" s="39" t="s">
        <v>27</v>
      </c>
      <c r="G78" s="40"/>
      <c r="H78" s="40"/>
      <c r="I78" s="38" t="s">
        <v>27</v>
      </c>
      <c r="J78" s="38"/>
      <c r="K78" s="50"/>
      <c r="L78" s="64"/>
      <c r="M78" s="52"/>
      <c r="N78" s="56"/>
      <c r="O78" s="54"/>
      <c r="P78" s="37">
        <v>0</v>
      </c>
      <c r="Q78" s="54"/>
      <c r="R78" s="83"/>
      <c r="T78" s="66">
        <f t="shared" si="10"/>
        <v>0</v>
      </c>
    </row>
    <row r="79" spans="1:20" s="29" customFormat="1" ht="30" customHeight="1">
      <c r="A79" s="37"/>
      <c r="B79" s="60" t="s">
        <v>138</v>
      </c>
      <c r="C79" s="60" t="s">
        <v>226</v>
      </c>
      <c r="D79" s="41" t="s">
        <v>26</v>
      </c>
      <c r="E79" s="39" t="s">
        <v>27</v>
      </c>
      <c r="F79" s="39" t="s">
        <v>27</v>
      </c>
      <c r="G79" s="40"/>
      <c r="H79" s="40"/>
      <c r="I79" s="38" t="s">
        <v>27</v>
      </c>
      <c r="J79" s="38"/>
      <c r="K79" s="50"/>
      <c r="L79" s="64"/>
      <c r="M79" s="52"/>
      <c r="N79" s="56"/>
      <c r="O79" s="54"/>
      <c r="P79" s="37">
        <v>0</v>
      </c>
      <c r="Q79" s="54"/>
      <c r="R79" s="84"/>
      <c r="T79" s="66">
        <f t="shared" si="10"/>
        <v>0</v>
      </c>
    </row>
    <row r="80" spans="1:20" s="29" customFormat="1" ht="30" customHeight="1">
      <c r="A80" s="37"/>
      <c r="B80" s="37" t="s">
        <v>139</v>
      </c>
      <c r="C80" s="37"/>
      <c r="D80" s="61"/>
      <c r="E80" s="37"/>
      <c r="F80" s="37"/>
      <c r="G80" s="37"/>
      <c r="H80" s="37"/>
      <c r="I80" s="37"/>
      <c r="J80" s="37"/>
      <c r="K80" s="37"/>
      <c r="L80" s="37"/>
      <c r="M80" s="37"/>
      <c r="N80" s="56">
        <f>SUM(N3:N79)</f>
        <v>388652.25</v>
      </c>
      <c r="O80" s="56">
        <f>SUM(O3:O79)</f>
        <v>315540.36555555568</v>
      </c>
      <c r="P80" s="56">
        <f>SUM(P3:P79)</f>
        <v>59020.05</v>
      </c>
      <c r="Q80" s="56">
        <f>SUM(Q3:Q79)</f>
        <v>256520.41888888896</v>
      </c>
      <c r="R80" s="37"/>
      <c r="T80" s="66"/>
    </row>
    <row r="81" spans="1:18" s="28" customFormat="1" ht="33.950000000000003" customHeight="1">
      <c r="A81" s="78" t="s">
        <v>140</v>
      </c>
      <c r="B81" s="79"/>
      <c r="C81" s="79"/>
      <c r="D81" s="80"/>
      <c r="E81" s="78"/>
      <c r="F81" s="78"/>
      <c r="G81" s="78"/>
      <c r="H81" s="78"/>
      <c r="I81" s="78"/>
      <c r="J81" s="78"/>
      <c r="K81" s="78"/>
      <c r="L81" s="78"/>
      <c r="M81" s="78"/>
      <c r="N81" s="81"/>
      <c r="O81" s="78"/>
      <c r="P81" s="78"/>
      <c r="Q81" s="78"/>
      <c r="R81" s="62"/>
    </row>
    <row r="82" spans="1:18" s="28" customFormat="1">
      <c r="B82" s="29"/>
      <c r="C82" s="29"/>
      <c r="D82" s="30"/>
      <c r="J82" s="65"/>
      <c r="K82" s="65"/>
      <c r="L82" s="65"/>
      <c r="M82" s="65"/>
      <c r="N82" s="31"/>
    </row>
    <row r="83" spans="1:18" s="28" customFormat="1">
      <c r="B83" s="29"/>
      <c r="C83" s="29"/>
      <c r="D83" s="30"/>
      <c r="J83" s="65"/>
      <c r="K83" s="65"/>
      <c r="L83" s="65"/>
      <c r="M83" s="65"/>
      <c r="N83" s="31"/>
    </row>
    <row r="84" spans="1:18" s="28" customFormat="1">
      <c r="B84" s="29"/>
      <c r="C84" s="29"/>
      <c r="D84" s="30"/>
      <c r="J84" s="65"/>
      <c r="K84" s="65"/>
      <c r="L84" s="65"/>
      <c r="M84" s="65"/>
      <c r="N84" s="31"/>
    </row>
    <row r="85" spans="1:18" s="28" customFormat="1">
      <c r="B85" s="29"/>
      <c r="C85" s="29"/>
      <c r="D85" s="30"/>
      <c r="J85" s="65"/>
      <c r="K85" s="65"/>
      <c r="L85" s="65"/>
      <c r="M85" s="65"/>
      <c r="N85" s="31"/>
    </row>
    <row r="86" spans="1:18" s="28" customFormat="1">
      <c r="B86" s="29"/>
      <c r="C86" s="29"/>
      <c r="D86" s="30"/>
      <c r="J86" s="65"/>
      <c r="K86" s="65"/>
      <c r="L86" s="65"/>
      <c r="M86" s="65"/>
      <c r="N86" s="31"/>
    </row>
    <row r="87" spans="1:18" s="28" customFormat="1">
      <c r="B87" s="29"/>
      <c r="C87" s="29"/>
      <c r="D87" s="30"/>
      <c r="J87" s="65"/>
      <c r="K87" s="65"/>
      <c r="L87" s="65"/>
      <c r="M87" s="65"/>
      <c r="N87" s="31"/>
    </row>
  </sheetData>
  <mergeCells count="7">
    <mergeCell ref="A1:Q1"/>
    <mergeCell ref="A81:Q81"/>
    <mergeCell ref="R5:R7"/>
    <mergeCell ref="R12:R13"/>
    <mergeCell ref="R21:R22"/>
    <mergeCell ref="R37:R39"/>
    <mergeCell ref="R75:R79"/>
  </mergeCells>
  <phoneticPr fontId="3" type="noConversion"/>
  <dataValidations count="2">
    <dataValidation allowBlank="1" showInputMessage="1" showErrorMessage="1" sqref="D9:D12 D14:D15"/>
    <dataValidation type="textLength" operator="equal" showInputMessage="1" showErrorMessage="1" error="请输入有效身份证号码！" sqref="C3:C8 C10:C74">
      <formula1>18</formula1>
    </dataValidation>
  </dataValidations>
  <pageMargins left="0" right="0" top="0.74791666666666701" bottom="0.74791666666666701" header="0.31458333333333299" footer="0.314583333333332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zoomScale="130" zoomScaleNormal="130" workbookViewId="0">
      <selection activeCell="J7" sqref="J7"/>
    </sheetView>
  </sheetViews>
  <sheetFormatPr defaultColWidth="9" defaultRowHeight="14.25"/>
  <cols>
    <col min="1" max="1" width="2.625" style="1" customWidth="1"/>
    <col min="2" max="2" width="5.75" style="1" customWidth="1"/>
    <col min="3" max="3" width="15.25" style="1" customWidth="1"/>
    <col min="4" max="4" width="6.875" style="1" customWidth="1"/>
    <col min="5" max="5" width="8.125" style="1" customWidth="1"/>
    <col min="6" max="6" width="8.25" style="1" customWidth="1"/>
    <col min="7" max="7" width="9" style="1" customWidth="1"/>
    <col min="8" max="8" width="8.625" style="1" customWidth="1"/>
    <col min="9" max="9" width="20.25" style="1" customWidth="1"/>
    <col min="10" max="10" width="16.875" style="1" customWidth="1"/>
    <col min="11" max="11" width="4.375" style="1" customWidth="1"/>
    <col min="12" max="13" width="6.125" style="4" customWidth="1"/>
    <col min="14" max="15" width="6.875" style="1" customWidth="1"/>
    <col min="16" max="16" width="6.25" style="1" customWidth="1"/>
    <col min="17" max="17" width="8.75" style="1" customWidth="1"/>
    <col min="18" max="18" width="4.625" style="1" customWidth="1"/>
    <col min="19" max="19" width="9" style="1" customWidth="1"/>
    <col min="20" max="16384" width="9" style="1"/>
  </cols>
  <sheetData>
    <row r="1" spans="1:20" ht="53.1" customHeight="1">
      <c r="A1" s="85" t="s">
        <v>298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87"/>
      <c r="N1" s="86"/>
      <c r="O1" s="86"/>
      <c r="P1" s="86"/>
      <c r="Q1" s="86"/>
      <c r="R1" s="86"/>
    </row>
    <row r="2" spans="1:20" ht="45" customHeight="1">
      <c r="A2" s="5" t="s">
        <v>0</v>
      </c>
      <c r="B2" s="6" t="s">
        <v>1</v>
      </c>
      <c r="C2" s="7" t="s">
        <v>2</v>
      </c>
      <c r="D2" s="8" t="s">
        <v>3</v>
      </c>
      <c r="E2" s="7" t="s">
        <v>4</v>
      </c>
      <c r="F2" s="9" t="s">
        <v>5</v>
      </c>
      <c r="G2" s="7" t="s">
        <v>6</v>
      </c>
      <c r="H2" s="7" t="s">
        <v>141</v>
      </c>
      <c r="I2" s="18" t="s">
        <v>8</v>
      </c>
      <c r="J2" s="18" t="s">
        <v>9</v>
      </c>
      <c r="K2" s="19" t="s">
        <v>10</v>
      </c>
      <c r="L2" s="20" t="s">
        <v>11</v>
      </c>
      <c r="M2" s="20" t="s">
        <v>12</v>
      </c>
      <c r="N2" s="20" t="s">
        <v>13</v>
      </c>
      <c r="O2" s="21" t="s">
        <v>14</v>
      </c>
      <c r="P2" s="21" t="s">
        <v>15</v>
      </c>
      <c r="Q2" s="20" t="s">
        <v>16</v>
      </c>
      <c r="R2" s="27" t="s">
        <v>17</v>
      </c>
    </row>
    <row r="3" spans="1:20" s="2" customFormat="1" ht="30" customHeight="1">
      <c r="A3" s="10">
        <v>1</v>
      </c>
      <c r="B3" s="11" t="s">
        <v>142</v>
      </c>
      <c r="C3" s="45" t="s">
        <v>292</v>
      </c>
      <c r="D3" s="12">
        <v>100000</v>
      </c>
      <c r="E3" s="13">
        <v>43489</v>
      </c>
      <c r="F3" s="13">
        <v>44220</v>
      </c>
      <c r="G3" s="13">
        <v>43810</v>
      </c>
      <c r="H3" s="13">
        <v>43992</v>
      </c>
      <c r="I3" s="45" t="s">
        <v>295</v>
      </c>
      <c r="J3" s="11" t="s">
        <v>143</v>
      </c>
      <c r="K3" s="19">
        <f>H3-E3+1</f>
        <v>504</v>
      </c>
      <c r="L3" s="22">
        <v>5.7</v>
      </c>
      <c r="M3" s="22">
        <v>6.75</v>
      </c>
      <c r="N3" s="23">
        <v>7855.06</v>
      </c>
      <c r="O3" s="68">
        <v>7855.06</v>
      </c>
      <c r="P3" s="23">
        <v>4997.25</v>
      </c>
      <c r="Q3" s="23">
        <v>2857.81</v>
      </c>
      <c r="R3" s="10"/>
      <c r="T3" s="67"/>
    </row>
    <row r="4" spans="1:20" s="3" customFormat="1" ht="30" customHeight="1">
      <c r="A4" s="10">
        <v>2</v>
      </c>
      <c r="B4" s="11" t="s">
        <v>144</v>
      </c>
      <c r="C4" s="45" t="s">
        <v>293</v>
      </c>
      <c r="D4" s="12">
        <v>100000</v>
      </c>
      <c r="E4" s="13">
        <v>43550</v>
      </c>
      <c r="F4" s="13">
        <v>44281</v>
      </c>
      <c r="G4" s="13">
        <v>43810</v>
      </c>
      <c r="H4" s="13">
        <v>43992</v>
      </c>
      <c r="I4" s="45" t="s">
        <v>296</v>
      </c>
      <c r="J4" s="11" t="s">
        <v>145</v>
      </c>
      <c r="K4" s="19">
        <f>H4-E4+1</f>
        <v>443</v>
      </c>
      <c r="L4" s="22">
        <v>5.7</v>
      </c>
      <c r="M4" s="22">
        <v>6.75</v>
      </c>
      <c r="N4" s="23">
        <v>6902.46</v>
      </c>
      <c r="O4" s="68">
        <v>6902.46</v>
      </c>
      <c r="P4" s="23">
        <v>4044.65</v>
      </c>
      <c r="Q4" s="23">
        <v>2857.81</v>
      </c>
      <c r="R4" s="10"/>
      <c r="S4" s="2"/>
      <c r="T4" s="66"/>
    </row>
    <row r="5" spans="1:20" s="3" customFormat="1" ht="30" customHeight="1">
      <c r="A5" s="10">
        <v>3</v>
      </c>
      <c r="B5" s="11" t="s">
        <v>146</v>
      </c>
      <c r="C5" s="14" t="s">
        <v>294</v>
      </c>
      <c r="D5" s="15">
        <v>150000</v>
      </c>
      <c r="E5" s="16">
        <v>43874</v>
      </c>
      <c r="F5" s="16">
        <v>44605</v>
      </c>
      <c r="G5" s="16">
        <v>43874</v>
      </c>
      <c r="H5" s="17">
        <v>43992</v>
      </c>
      <c r="I5" s="14" t="s">
        <v>297</v>
      </c>
      <c r="J5" s="14" t="s">
        <v>147</v>
      </c>
      <c r="K5" s="19">
        <f>H5-E5+1</f>
        <v>119</v>
      </c>
      <c r="L5" s="22">
        <v>5.7</v>
      </c>
      <c r="M5" s="24">
        <v>6.75</v>
      </c>
      <c r="N5" s="25">
        <v>2764.1</v>
      </c>
      <c r="O5" s="69">
        <v>2764.1</v>
      </c>
      <c r="P5" s="26">
        <v>0</v>
      </c>
      <c r="Q5" s="23">
        <v>2764.1</v>
      </c>
      <c r="R5" s="10"/>
      <c r="S5" s="2"/>
      <c r="T5" s="66"/>
    </row>
    <row r="6" spans="1:20" s="3" customFormat="1" ht="30" customHeight="1">
      <c r="A6" s="10"/>
      <c r="B6" s="10" t="s">
        <v>139</v>
      </c>
      <c r="C6" s="10"/>
      <c r="D6" s="10">
        <f>SUM(D3:D5)</f>
        <v>350000</v>
      </c>
      <c r="E6" s="10"/>
      <c r="F6" s="10"/>
      <c r="G6" s="10"/>
      <c r="H6" s="10"/>
      <c r="I6" s="10"/>
      <c r="J6" s="10"/>
      <c r="K6" s="10"/>
      <c r="L6" s="26"/>
      <c r="M6" s="26"/>
      <c r="N6" s="10"/>
      <c r="O6" s="10"/>
      <c r="P6" s="10"/>
      <c r="Q6" s="23">
        <f>SUM(Q3:Q5)</f>
        <v>8479.7199999999993</v>
      </c>
      <c r="R6" s="10"/>
    </row>
    <row r="7" spans="1:20" s="3" customFormat="1" ht="3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"/>
      <c r="M7" s="4"/>
      <c r="N7" s="1"/>
      <c r="O7" s="1"/>
      <c r="P7" s="1"/>
      <c r="Q7" s="1"/>
      <c r="R7" s="1"/>
    </row>
    <row r="8" spans="1:20" s="3" customFormat="1" ht="3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4"/>
      <c r="M8" s="4"/>
      <c r="N8" s="1"/>
      <c r="O8" s="1"/>
      <c r="P8" s="1"/>
      <c r="Q8" s="1"/>
      <c r="R8" s="1"/>
    </row>
    <row r="11" spans="1:20" ht="53.1" customHeight="1">
      <c r="O11" s="1" t="s">
        <v>148</v>
      </c>
    </row>
    <row r="12" spans="1:20" ht="45" customHeight="1"/>
    <row r="13" spans="1:20" ht="39" customHeight="1"/>
  </sheetData>
  <mergeCells count="1">
    <mergeCell ref="A1:R1"/>
  </mergeCells>
  <phoneticPr fontId="3" type="noConversion"/>
  <dataValidations count="1">
    <dataValidation type="textLength" operator="equal" showInputMessage="1" showErrorMessage="1" error="请输入有效身份证号码！" sqref="C3:C5">
      <formula1>18</formula1>
    </dataValidation>
  </dataValidations>
  <pageMargins left="0.35763888888888901" right="0.16041666666666701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20年上半年农村商业银行</vt:lpstr>
      <vt:lpstr>20年上半年邮政储蓄银行</vt:lpstr>
      <vt:lpstr>'20年上半年农村商业银行'!Print_Area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</dc:creator>
  <cp:lastModifiedBy>PC</cp:lastModifiedBy>
  <cp:lastPrinted>2019-06-19T08:25:00Z</cp:lastPrinted>
  <dcterms:created xsi:type="dcterms:W3CDTF">2016-11-23T02:09:00Z</dcterms:created>
  <dcterms:modified xsi:type="dcterms:W3CDTF">2020-07-29T03:50:38Z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