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0" yWindow="75" windowWidth="22965" windowHeight="12000" tabRatio="962" firstSheet="3" activeTab="6"/>
  </bookViews>
  <sheets>
    <sheet name="01收支总表" sheetId="22" r:id="rId1"/>
    <sheet name="02收入情况表" sheetId="23" r:id="rId2"/>
    <sheet name="03支出情况表" sheetId="20" r:id="rId3"/>
    <sheet name="04财政拨款情况表" sheetId="24" r:id="rId4"/>
    <sheet name="05一般公共预算支出情况表" sheetId="25" r:id="rId5"/>
    <sheet name="06一般公共预算基本支出情况表" sheetId="26" r:id="rId6"/>
    <sheet name="07一般公共预算“三公”经费预算表" sheetId="14" r:id="rId7"/>
    <sheet name="08政府性基金预算支出情况表" sheetId="27" r:id="rId8"/>
    <sheet name="09预算项目绩效目标表" sheetId="28" r:id="rId9"/>
    <sheet name="10整体支出绩效目标表" sheetId="32" r:id="rId10"/>
  </sheets>
  <calcPr calcId="144525"/>
</workbook>
</file>

<file path=xl/calcChain.xml><?xml version="1.0" encoding="utf-8"?>
<calcChain xmlns="http://schemas.openxmlformats.org/spreadsheetml/2006/main">
  <c r="E15" i="14" l="1"/>
  <c r="G8" i="14"/>
  <c r="E8" i="14" s="1"/>
  <c r="G9" i="14"/>
  <c r="E9" i="14" s="1"/>
  <c r="G10" i="14"/>
  <c r="E10" i="14" s="1"/>
  <c r="G11" i="14"/>
  <c r="E11" i="14" s="1"/>
  <c r="G12" i="14"/>
  <c r="E12" i="14" s="1"/>
  <c r="G13" i="14"/>
  <c r="E13" i="14" s="1"/>
  <c r="G14" i="14"/>
  <c r="E14" i="14" s="1"/>
  <c r="G15" i="14"/>
  <c r="G16" i="14"/>
  <c r="E16" i="14" s="1"/>
  <c r="G17" i="14"/>
  <c r="E17" i="14" s="1"/>
  <c r="G7" i="14"/>
  <c r="E7" i="14" s="1"/>
  <c r="I6" i="27"/>
  <c r="I7" i="27"/>
  <c r="I8" i="27"/>
  <c r="I9" i="27"/>
  <c r="I10" i="27"/>
  <c r="I11" i="27"/>
  <c r="I12" i="27"/>
  <c r="I13" i="27"/>
  <c r="I14" i="27"/>
  <c r="I15" i="27"/>
  <c r="I16" i="27"/>
  <c r="I17" i="27"/>
  <c r="I18" i="27"/>
  <c r="I19" i="27"/>
  <c r="I20" i="27"/>
  <c r="I21" i="27"/>
  <c r="I22" i="27"/>
  <c r="I5" i="27"/>
  <c r="I6" i="25"/>
  <c r="I7" i="25"/>
  <c r="I8" i="25"/>
  <c r="I9" i="25"/>
  <c r="I10" i="25"/>
  <c r="I11" i="25"/>
  <c r="I12" i="25"/>
  <c r="I13" i="25"/>
  <c r="I14" i="25"/>
  <c r="I15" i="25"/>
  <c r="I16" i="25"/>
  <c r="I17" i="25"/>
  <c r="I18" i="25"/>
  <c r="I19" i="25"/>
  <c r="I20" i="25"/>
  <c r="I21" i="25"/>
  <c r="I22" i="25"/>
  <c r="I5" i="25"/>
  <c r="H8" i="20"/>
  <c r="H13" i="20"/>
  <c r="H21" i="20"/>
  <c r="I17" i="20"/>
  <c r="H17" i="20" s="1"/>
  <c r="I18" i="20"/>
  <c r="H18" i="20" s="1"/>
  <c r="I19" i="20"/>
  <c r="H19" i="20" s="1"/>
  <c r="M6" i="20"/>
  <c r="H6" i="20" s="1"/>
  <c r="M5" i="20"/>
  <c r="H5" i="20" s="1"/>
  <c r="M8" i="20"/>
  <c r="M9" i="20"/>
  <c r="M10" i="20"/>
  <c r="H10" i="20" s="1"/>
  <c r="M11" i="20"/>
  <c r="H11" i="20" s="1"/>
  <c r="M12" i="20"/>
  <c r="H12" i="20" s="1"/>
  <c r="M13" i="20"/>
  <c r="M14" i="20"/>
  <c r="H14" i="20" s="1"/>
  <c r="M15" i="20"/>
  <c r="H15" i="20" s="1"/>
  <c r="M16" i="20"/>
  <c r="H16" i="20" s="1"/>
  <c r="M17" i="20"/>
  <c r="M18" i="20"/>
  <c r="M19" i="20"/>
  <c r="M20" i="20"/>
  <c r="H20" i="20" s="1"/>
  <c r="M21" i="20"/>
  <c r="M22" i="20"/>
  <c r="H22" i="20" s="1"/>
  <c r="M23" i="20"/>
  <c r="H23" i="20" s="1"/>
  <c r="M7" i="20"/>
  <c r="I8" i="20"/>
  <c r="I9" i="20"/>
  <c r="H9" i="20" s="1"/>
  <c r="I7" i="20"/>
  <c r="H7" i="20" s="1"/>
  <c r="D5" i="23"/>
  <c r="D6" i="23"/>
  <c r="C5" i="24"/>
  <c r="C32" i="24" s="1"/>
  <c r="C7" i="24"/>
  <c r="B7" i="22"/>
  <c r="B5" i="22" s="1"/>
  <c r="B23" i="22" s="1"/>
  <c r="B25" i="22" s="1"/>
</calcChain>
</file>

<file path=xl/sharedStrings.xml><?xml version="1.0" encoding="utf-8"?>
<sst xmlns="http://schemas.openxmlformats.org/spreadsheetml/2006/main" count="522" uniqueCount="341">
  <si>
    <t>部门收支总体情况表</t>
  </si>
  <si>
    <t>编制单位:浏阳市自然资源局</t>
  </si>
  <si>
    <t>单位:万元（保留两位小数）</t>
  </si>
  <si>
    <t>收                  入</t>
  </si>
  <si>
    <t>支                  出</t>
  </si>
  <si>
    <t>项         目</t>
  </si>
  <si>
    <t>本年预算</t>
  </si>
  <si>
    <t>一、地方公共财政预算收入</t>
  </si>
  <si>
    <t>一、基本支出</t>
  </si>
  <si>
    <t>   1、财政补助收入</t>
  </si>
  <si>
    <t>    工资福利支出</t>
  </si>
  <si>
    <t>   2、纳入一般公共预算管理的非税收入</t>
  </si>
  <si>
    <t>    商品和服务支出</t>
  </si>
  <si>
    <t>   其中:1.行政事业性收费收入</t>
  </si>
  <si>
    <t>    对个人和家庭的补助</t>
  </si>
  <si>
    <t>        2.罚没收入</t>
  </si>
  <si>
    <t>二、项目支出</t>
  </si>
  <si>
    <t>        3.专项收入</t>
  </si>
  <si>
    <t>    专项工作类项目</t>
  </si>
  <si>
    <t>        4.国有资本经营收入</t>
  </si>
  <si>
    <t>    基本建设支出类项目</t>
  </si>
  <si>
    <t>        5.国有资源(资产)有偿使用收入</t>
  </si>
  <si>
    <t>    经济社会事业发展类项目</t>
  </si>
  <si>
    <t>        6.其他收入</t>
  </si>
  <si>
    <t>    惠民政策到人类项目</t>
  </si>
  <si>
    <t>        7.捐赠收入</t>
  </si>
  <si>
    <t>    对乡镇和村级补助类项目</t>
  </si>
  <si>
    <t>        8.政府住房基金收入</t>
  </si>
  <si>
    <t>    其他类项目支出</t>
  </si>
  <si>
    <t>二、纳入财政专户管理的非税收入</t>
  </si>
  <si>
    <t>   其中：1、事业性收费收入</t>
  </si>
  <si>
    <t>         2、上级补助收入</t>
  </si>
  <si>
    <t>         3、其他收入</t>
  </si>
  <si>
    <t>三、政府性基金管理的收入</t>
  </si>
  <si>
    <t>本 年 支 出 合 计</t>
  </si>
  <si>
    <t>四、上级转移支付收入</t>
  </si>
  <si>
    <t>五、体制分成</t>
  </si>
  <si>
    <t>三、对附属单位补助支出</t>
  </si>
  <si>
    <t>本 年 收 入 合 计</t>
  </si>
  <si>
    <t>四、上缴上级支出</t>
  </si>
  <si>
    <t>六、上年结转</t>
  </si>
  <si>
    <t>五、结转下年</t>
  </si>
  <si>
    <t>收  入  总  计</t>
  </si>
  <si>
    <t>支  出  总  计</t>
  </si>
  <si>
    <t>科目名称</t>
  </si>
  <si>
    <t>单位代码</t>
  </si>
  <si>
    <t>总计</t>
  </si>
  <si>
    <t>小计</t>
  </si>
  <si>
    <t>行政事业性收费收入</t>
  </si>
  <si>
    <t>罚没收入</t>
  </si>
  <si>
    <t>其他收入</t>
  </si>
  <si>
    <t>部门支出总体情况表</t>
  </si>
  <si>
    <t>单位：万元（保留两位小数）</t>
  </si>
  <si>
    <t>功能科目</t>
  </si>
  <si>
    <t>功能科目名称</t>
  </si>
  <si>
    <t>经办机构</t>
  </si>
  <si>
    <t>合  计</t>
  </si>
  <si>
    <t>基本支出</t>
  </si>
  <si>
    <t>项目支出</t>
  </si>
  <si>
    <t>对附属单位补助支出</t>
  </si>
  <si>
    <t>上缴上级支出</t>
  </si>
  <si>
    <t>结转下年</t>
  </si>
  <si>
    <t>类</t>
  </si>
  <si>
    <t>款</t>
  </si>
  <si>
    <t>项</t>
  </si>
  <si>
    <t>工资福利支出</t>
  </si>
  <si>
    <t>商品和服务支出</t>
  </si>
  <si>
    <t>对个人和家庭的补助</t>
  </si>
  <si>
    <t>专项工作类项目</t>
  </si>
  <si>
    <t>基本建设支出类项目</t>
  </si>
  <si>
    <t>社会事业发展类项目</t>
  </si>
  <si>
    <t>惠民政策到人类项目</t>
  </si>
  <si>
    <t>对乡镇和村级补助类项目</t>
  </si>
  <si>
    <t>其他类项目</t>
  </si>
  <si>
    <t>社会保障和就业支出</t>
  </si>
  <si>
    <t>行政事业单位养老支出</t>
  </si>
  <si>
    <t>事业单位离退休</t>
  </si>
  <si>
    <t>城乡社区支出</t>
  </si>
  <si>
    <t>城乡社区规划与管理</t>
  </si>
  <si>
    <t>国有土地使用权出让收入安排的支出</t>
  </si>
  <si>
    <t>土地开发支出</t>
  </si>
  <si>
    <t>土地出让业务支出</t>
  </si>
  <si>
    <t>其他国有土地使用权出让收入安排的支出</t>
  </si>
  <si>
    <t>自然资源海洋气象等支出</t>
  </si>
  <si>
    <t>自然资源事务</t>
  </si>
  <si>
    <t>行政运行</t>
  </si>
  <si>
    <t>一般行政管理事务</t>
  </si>
  <si>
    <t>自然资源利用与保护</t>
  </si>
  <si>
    <t>地质勘察与矿产资源管理</t>
  </si>
  <si>
    <t>其他自然资源事务支出</t>
  </si>
  <si>
    <t>财政补助收入</t>
  </si>
  <si>
    <t>纳入财政专户管理的非税收入</t>
  </si>
  <si>
    <t>上级转移支付收入</t>
  </si>
  <si>
    <t>上年结转</t>
  </si>
  <si>
    <t>编制序列</t>
  </si>
  <si>
    <t>基本工资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</si>
  <si>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</si>
  <si>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</si>
  <si>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</si>
  <si>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</si>
  <si>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</si>
  <si>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住房公积金</t>
  </si>
  <si>
    <t>对个人和家庭的补助支出</t>
  </si>
  <si>
    <t>其他对个人和家庭的补助支出</t>
  </si>
  <si>
    <t>办公费</t>
  </si>
  <si>
    <t>公务接待费</t>
  </si>
  <si>
    <t>劳务费</t>
  </si>
  <si>
    <t>工会经费</t>
  </si>
  <si>
    <t>福利费</t>
  </si>
  <si>
    <t>公务用车运行维护费</t>
  </si>
  <si>
    <t>其他商品和服务支出</t>
  </si>
  <si>
    <t>其他交通费</t>
  </si>
  <si>
    <t>维修(护)费</t>
  </si>
  <si>
    <t>会议费</t>
  </si>
  <si>
    <t>水费</t>
  </si>
  <si>
    <t>电费</t>
  </si>
  <si>
    <t>物业管理费</t>
  </si>
  <si>
    <t>邮电费</t>
  </si>
  <si>
    <t>培训费</t>
  </si>
  <si>
    <t>手续费</t>
  </si>
  <si>
    <t>差旅费</t>
  </si>
  <si>
    <t>专用材料费</t>
  </si>
  <si>
    <t>租赁费</t>
  </si>
  <si>
    <t>合计</t>
  </si>
  <si>
    <t>其他工资福利支出</t>
  </si>
  <si>
    <t>离休费</t>
  </si>
  <si>
    <t>退休费</t>
  </si>
  <si>
    <t>退职(役)费</t>
  </si>
  <si>
    <t>抚恤金</t>
  </si>
  <si>
    <t>救济费</t>
  </si>
  <si>
    <t>医疗费</t>
  </si>
  <si>
    <t>助学金</t>
  </si>
  <si>
    <t>奖励金</t>
  </si>
  <si>
    <t>功能科目代码</t>
  </si>
  <si>
    <t>单位名称</t>
  </si>
  <si>
    <t>三公经费</t>
  </si>
  <si>
    <t>合 计</t>
  </si>
  <si>
    <t>公务用车购置及运行费</t>
  </si>
  <si>
    <t>因公出国费</t>
  </si>
  <si>
    <t>公务用车购置费</t>
  </si>
  <si>
    <t>公务用车运行费</t>
  </si>
  <si>
    <t>浏阳市自然资源局</t>
  </si>
  <si>
    <t>填充计算后隐藏总计后面的所有行，仅公示总计行</t>
  </si>
  <si>
    <t>单位：万元</t>
  </si>
  <si>
    <t>单位:万元</t>
  </si>
  <si>
    <t>部门收入总体情况表</t>
  </si>
  <si>
    <t>纳入预算管理的非税收入</t>
  </si>
  <si>
    <t>纳入政府性基金管理的收入</t>
  </si>
  <si>
    <t>专项收入</t>
  </si>
  <si>
    <t>国有资本经营收入</t>
  </si>
  <si>
    <t>国有资源（资产）有偿使用收入</t>
  </si>
  <si>
    <t>捐赠收入</t>
  </si>
  <si>
    <t>政府住房基金收入</t>
  </si>
  <si>
    <t>上级补助收入</t>
  </si>
  <si>
    <t>财政拨款收支总体情况表</t>
  </si>
  <si>
    <t>收            入</t>
  </si>
  <si>
    <t>支              出</t>
  </si>
  <si>
    <t>项目</t>
  </si>
  <si>
    <t>一般公共预算</t>
  </si>
  <si>
    <t>政府性基金预算</t>
  </si>
  <si>
    <t>一、一般公共预算拨款</t>
  </si>
  <si>
    <t>一、一般公共服务</t>
  </si>
  <si>
    <t>  财政补助收入</t>
  </si>
  <si>
    <t>二、国防</t>
  </si>
  <si>
    <t>  纳入一般公共预算管理的非税收入</t>
  </si>
  <si>
    <t>三、公共安全</t>
  </si>
  <si>
    <t>    行政事业性收费收入</t>
  </si>
  <si>
    <t>四、教育</t>
  </si>
  <si>
    <t>    罚没收入</t>
  </si>
  <si>
    <t>五、科学技术支出</t>
  </si>
  <si>
    <t>    专项收入</t>
  </si>
  <si>
    <t>六、文化体育与传媒支出</t>
  </si>
  <si>
    <t>    国有资本经营收入</t>
  </si>
  <si>
    <t>七、社会保障和就业支出</t>
  </si>
  <si>
    <t>    国有资源(资产)有偿使用收入</t>
  </si>
  <si>
    <t>八、社会保险基金支出</t>
  </si>
  <si>
    <t>    其他收入</t>
  </si>
  <si>
    <t>九、医疗卫生支出</t>
  </si>
  <si>
    <t> 纳入财政专户管理的非税收入</t>
  </si>
  <si>
    <t>十、节能环保支出</t>
  </si>
  <si>
    <t> 上级转移支付收入</t>
  </si>
  <si>
    <t>十一、城乡社区支出</t>
  </si>
  <si>
    <t>  上年结转</t>
  </si>
  <si>
    <t>十二、农林水支出</t>
  </si>
  <si>
    <t> 体制分成</t>
  </si>
  <si>
    <t>十三、交通运输</t>
  </si>
  <si>
    <t>十四、资源勘探信息等支出</t>
  </si>
  <si>
    <t>二、政府性基金预算收入</t>
  </si>
  <si>
    <t>十五、商业服务业等支出</t>
  </si>
  <si>
    <t>十六、金融支出</t>
  </si>
  <si>
    <t>十七、援助其他地区支出</t>
  </si>
  <si>
    <t>十八、国土资源气象等支出</t>
  </si>
  <si>
    <t>十九、住房保障支出</t>
  </si>
  <si>
    <t>二十、粮油物资储备支出</t>
  </si>
  <si>
    <t>二一、灾害防治及应急管理支出</t>
  </si>
  <si>
    <t>二二、预备费</t>
  </si>
  <si>
    <t>二三、其他支出</t>
  </si>
  <si>
    <t>二四、转移性支出</t>
  </si>
  <si>
    <t>二五、债务还本支出</t>
  </si>
  <si>
    <t>二六、债务付息支出</t>
  </si>
  <si>
    <t>二七、债务发行费用支出</t>
  </si>
  <si>
    <t>本年收入合计</t>
  </si>
  <si>
    <t>本年支出合计</t>
  </si>
  <si>
    <t>经济科目名称</t>
  </si>
  <si>
    <t>2021年预算</t>
  </si>
  <si>
    <t>津贴补贴</t>
  </si>
  <si>
    <t>奖金</t>
  </si>
  <si>
    <t>伙食补助费</t>
  </si>
  <si>
    <t>其他社会保障缴费</t>
  </si>
  <si>
    <t>印刷费</t>
  </si>
  <si>
    <t>咨询费</t>
  </si>
  <si>
    <t>取暖费</t>
  </si>
  <si>
    <t>因公出国(境)费用</t>
  </si>
  <si>
    <t>被装购置费</t>
  </si>
  <si>
    <t>专用燃料费</t>
  </si>
  <si>
    <t>委托业务费</t>
  </si>
  <si>
    <t>税金及附加费用</t>
  </si>
  <si>
    <t>生活补助</t>
  </si>
  <si>
    <t>医疗费补助</t>
  </si>
  <si>
    <t>代缴社会保险</t>
  </si>
  <si>
    <t>科目编码</t>
  </si>
  <si>
    <t>一般公共预算支出情况表</t>
    <phoneticPr fontId="22" type="noConversion"/>
  </si>
  <si>
    <t>一般公共预算基本支出情况表</t>
    <phoneticPr fontId="22" type="noConversion"/>
  </si>
  <si>
    <t>政府性基金预算支出情况表</t>
    <phoneticPr fontId="22" type="noConversion"/>
  </si>
  <si>
    <t>一般公共预算“三公”经费预算表</t>
    <phoneticPr fontId="22" type="noConversion"/>
  </si>
  <si>
    <t>项目名称</t>
  </si>
  <si>
    <t>资金安排(万元)</t>
  </si>
  <si>
    <t>项目实施产出成果目标</t>
  </si>
  <si>
    <t>项目绩效目标</t>
  </si>
  <si>
    <t>定量或定性目标(成果目标)</t>
  </si>
  <si>
    <t>定量或定性目标(绩效目标)</t>
  </si>
  <si>
    <t>目标类型</t>
  </si>
  <si>
    <t>目标(指标)内容</t>
  </si>
  <si>
    <t>效益类型</t>
  </si>
  <si>
    <t>不动产发证工作经费</t>
  </si>
  <si>
    <t>不动产发证工作按时办结</t>
  </si>
  <si>
    <t>做好不动产发证工作，提升服务对象满意度</t>
  </si>
  <si>
    <t>维护基层所办公设备及场所的维修维护</t>
  </si>
  <si>
    <t>维修维护合格率100%</t>
  </si>
  <si>
    <t>方便服务群众</t>
  </si>
  <si>
    <t>卫片执法工作经费</t>
  </si>
  <si>
    <t>做好全市卫片执法工作</t>
  </si>
  <si>
    <t>合理利用土地，促进社会和谐发展</t>
  </si>
  <si>
    <t>违法用地减少率≥10%</t>
  </si>
  <si>
    <t>交易招拍挂工作经费</t>
  </si>
  <si>
    <t>基层所工作经费</t>
  </si>
  <si>
    <t>服务基层群众、促进乡镇经济发展</t>
  </si>
  <si>
    <t>基本农田保护工作经费</t>
  </si>
  <si>
    <t>保护基本农田，保障国家粮食安全</t>
  </si>
  <si>
    <t>做好耕地保护宣传及监管</t>
  </si>
  <si>
    <t>完成耕地保护任务100%</t>
  </si>
  <si>
    <t>保护耕地，保障国家粮食安全</t>
  </si>
  <si>
    <t>矿山保护经费</t>
  </si>
  <si>
    <t>做好矿山整治和保护工作</t>
  </si>
  <si>
    <t>全年整治矿山、打非≥100次</t>
  </si>
  <si>
    <t>保护矿产资源、维护生态环境</t>
  </si>
  <si>
    <t>不动产测绘工作经费</t>
  </si>
  <si>
    <t>做好不动产测绘工作</t>
  </si>
  <si>
    <t>保障自然资源的合理利用</t>
  </si>
  <si>
    <t>地形勘测费</t>
  </si>
  <si>
    <t>做好自然资源勘测工作</t>
  </si>
  <si>
    <t>调查勘测≥1000次</t>
  </si>
  <si>
    <t>提升服务对象满意率</t>
  </si>
  <si>
    <t>违法用地和矿山测绘经费</t>
  </si>
  <si>
    <t>做好违法用地和矿山的测量工作</t>
  </si>
  <si>
    <t>测量矿山≥50次</t>
  </si>
  <si>
    <t>有效保护自然资源，促进可持续发展</t>
  </si>
  <si>
    <t>征地拆迁工作经费</t>
  </si>
  <si>
    <t>保障征地拆迁工作的有序进行</t>
  </si>
  <si>
    <t>征拆户数≥200户</t>
  </si>
  <si>
    <t>促进地方经济发展，建设美丽浏阳</t>
  </si>
  <si>
    <t>不动产权籍调查工作经费</t>
  </si>
  <si>
    <t>按户进行不动产权籍调查</t>
  </si>
  <si>
    <t>做好不动产权籍调查，维护群众利益</t>
  </si>
  <si>
    <t>信息平台建设经费</t>
  </si>
  <si>
    <t>做好信息发布、信息查询</t>
  </si>
  <si>
    <t>加速信息化建设、提高工作效率</t>
  </si>
  <si>
    <t>产出指标</t>
  </si>
  <si>
    <t>2021年预算项目绩效目标表</t>
    <phoneticPr fontId="22" type="noConversion"/>
  </si>
  <si>
    <t>基层所维护经费</t>
    <phoneticPr fontId="22" type="noConversion"/>
  </si>
  <si>
    <t>耕地保护工作经费</t>
    <phoneticPr fontId="22" type="noConversion"/>
  </si>
  <si>
    <t>信息化建设经费</t>
  </si>
  <si>
    <t>不动产系统升级经费</t>
  </si>
  <si>
    <t>浏阳市自然资源局</t>
    <phoneticPr fontId="22" type="noConversion"/>
  </si>
  <si>
    <t>按时办结率100%</t>
    <phoneticPr fontId="22" type="noConversion"/>
  </si>
  <si>
    <t>服务对象满意度≥90%</t>
    <phoneticPr fontId="22" type="noConversion"/>
  </si>
  <si>
    <t>图斑判别分类≥100宗</t>
    <phoneticPr fontId="22" type="noConversion"/>
  </si>
  <si>
    <t>做好国有土地、矿权出让工作</t>
    <phoneticPr fontId="22" type="noConversion"/>
  </si>
  <si>
    <t>规范招拍挂市场，服务地方经济</t>
    <phoneticPr fontId="22" type="noConversion"/>
  </si>
  <si>
    <t>提高工作效率、完成年度出让收入任务</t>
    <phoneticPr fontId="22" type="noConversion"/>
  </si>
  <si>
    <t>办理事项≥200次</t>
    <phoneticPr fontId="22" type="noConversion"/>
  </si>
  <si>
    <t>保障基层所工作的运转，提高办事效率</t>
    <phoneticPr fontId="22" type="noConversion"/>
  </si>
  <si>
    <t>实施基本农田保护工作</t>
    <phoneticPr fontId="22" type="noConversion"/>
  </si>
  <si>
    <t>基本农田保护措施≥200次</t>
    <phoneticPr fontId="22" type="noConversion"/>
  </si>
  <si>
    <t>测绘落宗宗数≥1000宗</t>
    <phoneticPr fontId="22" type="noConversion"/>
  </si>
  <si>
    <t>调查户数≥1000户</t>
    <phoneticPr fontId="22" type="noConversion"/>
  </si>
  <si>
    <t>发布信息、查询业务≥1000宗</t>
    <phoneticPr fontId="22" type="noConversion"/>
  </si>
  <si>
    <t>更新和维护信息平台硬件及软件</t>
    <phoneticPr fontId="22" type="noConversion"/>
  </si>
  <si>
    <t>工作效率提高10%</t>
    <phoneticPr fontId="22" type="noConversion"/>
  </si>
  <si>
    <t>为群众提供信息化服务，便利民众</t>
    <phoneticPr fontId="22" type="noConversion"/>
  </si>
  <si>
    <t>更新和维护不动产系统</t>
    <phoneticPr fontId="22" type="noConversion"/>
  </si>
  <si>
    <t>发布信息、查询业务≥300次</t>
    <phoneticPr fontId="22" type="noConversion"/>
  </si>
  <si>
    <t>为“数字浏阳”做贡献</t>
    <phoneticPr fontId="22" type="noConversion"/>
  </si>
  <si>
    <t>做好土地出让业务</t>
    <phoneticPr fontId="22" type="noConversion"/>
  </si>
  <si>
    <t>完成2021年度土地储备总规模</t>
    <phoneticPr fontId="22" type="noConversion"/>
  </si>
  <si>
    <t>维护浏阳市城市建设与经济水平的协调发展</t>
    <phoneticPr fontId="22" type="noConversion"/>
  </si>
  <si>
    <t>做好国有土地报批工作</t>
    <phoneticPr fontId="22" type="noConversion"/>
  </si>
  <si>
    <t>国有土地省市报批≥20宗</t>
    <phoneticPr fontId="22" type="noConversion"/>
  </si>
  <si>
    <t>保障用地需求，促进经济发展</t>
    <phoneticPr fontId="22" type="noConversion"/>
  </si>
  <si>
    <t>做好第三次全国国土调查工作</t>
    <phoneticPr fontId="22" type="noConversion"/>
  </si>
  <si>
    <t>完成图斑数≥454450个</t>
    <phoneticPr fontId="22" type="noConversion"/>
  </si>
  <si>
    <t>促进经济社会全面协调可持续发展</t>
    <phoneticPr fontId="22" type="noConversion"/>
  </si>
  <si>
    <t>编制好浏阳市国土空间总体规划（2019-2035）</t>
    <phoneticPr fontId="22" type="noConversion"/>
  </si>
  <si>
    <t>形成区域协调、城乡融合、人与自然和谐的空间格局</t>
    <phoneticPr fontId="22" type="noConversion"/>
  </si>
  <si>
    <t>农村宅基地和集体建设用地一体确权发证</t>
    <phoneticPr fontId="22" type="noConversion"/>
  </si>
  <si>
    <t>做好农村宅基地和集体建设用地一体确权发证工作</t>
    <phoneticPr fontId="22" type="noConversion"/>
  </si>
  <si>
    <t>确权发证数为应发数的90%以上</t>
    <phoneticPr fontId="22" type="noConversion"/>
  </si>
  <si>
    <t>发挥确权登记便民、利民、惠民的社会效应</t>
    <phoneticPr fontId="22" type="noConversion"/>
  </si>
  <si>
    <t>土地出让业务经费</t>
  </si>
  <si>
    <t>土地出让成本</t>
  </si>
  <si>
    <t>浏阳市第三次国土调查技术服务费</t>
  </si>
  <si>
    <t>国土空间总体规划编制项目</t>
  </si>
  <si>
    <t>按要求提交规划文本、图件、数据库成果</t>
    <phoneticPr fontId="22" type="noConversion"/>
  </si>
  <si>
    <t>年度预算申请</t>
  </si>
  <si>
    <t>部门职能
职责描述</t>
  </si>
  <si>
    <t>整体绩
效目标</t>
  </si>
  <si>
    <t>单位整体支出年度绩效目标</t>
  </si>
  <si>
    <t>资金总额</t>
  </si>
  <si>
    <t>按收入性质分</t>
  </si>
  <si>
    <t>按支出性质分</t>
  </si>
  <si>
    <t>效益指标</t>
  </si>
  <si>
    <t>政府性基金拨款</t>
  </si>
  <si>
    <t>国有资本经营预算拨款</t>
  </si>
  <si>
    <t>纳入专户的非税收入拨款</t>
  </si>
  <si>
    <t>其他资金</t>
  </si>
  <si>
    <t>依法履行全民所有土地、矿产、森林、草原、湿地、水等自然资源资产所有者职责、国土空间用途管制职责。负责自然资源调查监测评价、统一确权登记、资产有偿使用、合理开发利用、空间规划、生态修复、耕地保护、地质灾害预治、矿产资源开发管理、测绘勘察、征地拆迁等相关工作。</t>
  </si>
  <si>
    <t>围绕浏阳高质量发展大局，认真负责行使全民所有自然资源资产所有者职责、所有国土空间用途管制和生态保护修复职责，助力浏阳经济发展。</t>
  </si>
  <si>
    <t>年度工作任务完成率100%、公用及三公经费控制率≤100%、按进度支付率100%。</t>
  </si>
  <si>
    <t>社会公众满意度≥95%</t>
  </si>
  <si>
    <t>2021年整体支出绩效目标表</t>
    <phoneticPr fontId="22" type="noConversion"/>
  </si>
  <si>
    <t>单位：万元</t>
    <phoneticPr fontId="2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</si>
</sst>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.00_ "/>
    <numFmt numFmtId="177" formatCode="0.00_ "/>
    <numFmt numFmtId="178" formatCode="0_ "/>
    <numFmt numFmtId="179" formatCode="#,##0_ "/>
    <numFmt numFmtId="180" formatCode="0.00_);[Red]\(0.00\)"/>
    <numFmt numFmtId="181" formatCode="#,##0.0_ "/>
    <numFmt numFmtId="182" formatCode=";;"/>
  </numFmts>
  <fonts count="32">
    <font>
      <sz val="11"/>
      <color theme="1"/>
      <name val="宋体"/>
      <family val="2"/>
      <charset val="134"/>
      <scheme val="minor"/>
    </font>
    <font>
      <sz val="9"/>
      <name val="宋体"/>
      <charset val="134"/>
      <scheme val="minor"/>
    </font>
    <font>
      <b/>
      <sz val="25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b/>
      <sz val="9"/>
      <name val="宋体"/>
      <charset val="134"/>
      <scheme val="minor"/>
    </font>
    <font>
      <b/>
      <sz val="20"/>
      <name val="宋体"/>
      <charset val="134"/>
      <scheme val="minor"/>
    </font>
    <font>
      <sz val="10"/>
      <name val="Times New Roman"/>
      <family val="1"/>
    </font>
    <font>
      <sz val="14"/>
      <name val="仿宋_GB2312"/>
      <charset val="134"/>
    </font>
    <font>
      <sz val="12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2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1"/>
      <name val="SimSun"/>
      <charset val="134"/>
    </font>
    <font>
      <b/>
      <sz val="18"/>
      <name val="SimSun"/>
      <charset val="134"/>
    </font>
    <font>
      <sz val="9"/>
      <name val="SimSun"/>
      <charset val="134"/>
    </font>
    <font>
      <b/>
      <sz val="17"/>
      <name val="宋体"/>
      <family val="3"/>
      <charset val="134"/>
      <scheme val="minor"/>
    </font>
    <font>
      <b/>
      <sz val="17"/>
      <name val="SimSun"/>
      <charset val="134"/>
    </font>
    <font>
      <sz val="13"/>
      <name val="Times New Roman"/>
      <family val="1"/>
    </font>
    <font>
      <sz val="17"/>
      <name val="SimSun"/>
      <charset val="134"/>
    </font>
    <font>
      <sz val="9"/>
      <name val="宋体"/>
      <family val="2"/>
      <charset val="134"/>
      <scheme val="minor"/>
    </font>
    <font>
      <sz val="11"/>
      <color theme="1"/>
      <name val="黑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color indexed="8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3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rgb="FF808080"/>
      </top>
      <bottom/>
      <diagonal/>
    </border>
    <border>
      <left/>
      <right/>
      <top/>
      <bottom style="thin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24" fillId="0" borderId="0">
      <alignment vertical="center"/>
    </xf>
    <xf numFmtId="0" fontId="25" fillId="0" borderId="0"/>
    <xf numFmtId="0" fontId="26" fillId="0" borderId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25" fillId="0" borderId="0"/>
  </cellStyleXfs>
  <cellXfs count="120">
    <xf numFmtId="0" fontId="0" fillId="0" borderId="0" xfId="0">
      <alignment vertical="center"/>
    </xf>
    <xf numFmtId="176" fontId="1" fillId="0" borderId="0" xfId="0" applyNumberFormat="1" applyFont="1" applyAlignment="1">
      <alignment horizontal="left" vertical="center" wrapText="1"/>
    </xf>
    <xf numFmtId="176" fontId="3" fillId="0" borderId="0" xfId="0" applyNumberFormat="1" applyFont="1" applyAlignment="1">
      <alignment horizontal="left" vertical="center" wrapText="1"/>
    </xf>
    <xf numFmtId="176" fontId="4" fillId="0" borderId="0" xfId="0" applyNumberFormat="1" applyFont="1" applyAlignment="1">
      <alignment horizontal="right" vertical="top" wrapText="1"/>
    </xf>
    <xf numFmtId="176" fontId="1" fillId="0" borderId="0" xfId="0" applyNumberFormat="1" applyFont="1" applyAlignment="1">
      <alignment horizontal="right" vertical="center" wrapText="1"/>
    </xf>
    <xf numFmtId="176" fontId="1" fillId="0" borderId="0" xfId="0" applyNumberFormat="1" applyFont="1" applyAlignment="1">
      <alignment horizontal="center" vertical="center" wrapText="1"/>
    </xf>
    <xf numFmtId="176" fontId="8" fillId="0" borderId="0" xfId="0" applyNumberFormat="1" applyFont="1" applyAlignment="1">
      <alignment horizontal="left" vertical="center" wrapText="1"/>
    </xf>
    <xf numFmtId="176" fontId="9" fillId="0" borderId="0" xfId="0" applyNumberFormat="1" applyFont="1" applyAlignment="1">
      <alignment horizontal="left" vertical="center" wrapText="1"/>
    </xf>
    <xf numFmtId="179" fontId="9" fillId="0" borderId="0" xfId="0" applyNumberFormat="1" applyFont="1" applyAlignment="1">
      <alignment horizontal="center" vertical="center" wrapText="1"/>
    </xf>
    <xf numFmtId="176" fontId="11" fillId="0" borderId="0" xfId="0" applyNumberFormat="1" applyFont="1" applyAlignment="1">
      <alignment horizontal="left" vertical="center" wrapText="1"/>
    </xf>
    <xf numFmtId="176" fontId="15" fillId="0" borderId="0" xfId="0" applyNumberFormat="1" applyFont="1" applyAlignment="1">
      <alignment horizontal="left" vertical="center" wrapText="1"/>
    </xf>
    <xf numFmtId="176" fontId="15" fillId="0" borderId="0" xfId="0" applyNumberFormat="1" applyFont="1" applyAlignment="1">
      <alignment horizontal="center" vertical="center" wrapText="1"/>
    </xf>
    <xf numFmtId="176" fontId="15" fillId="0" borderId="0" xfId="0" applyNumberFormat="1" applyFont="1" applyAlignment="1">
      <alignment horizontal="right" vertical="center" wrapText="1"/>
    </xf>
    <xf numFmtId="176" fontId="15" fillId="0" borderId="1" xfId="0" applyNumberFormat="1" applyFont="1" applyBorder="1" applyAlignment="1">
      <alignment horizontal="center" vertical="center" wrapText="1"/>
    </xf>
    <xf numFmtId="176" fontId="20" fillId="0" borderId="1" xfId="0" applyNumberFormat="1" applyFont="1" applyBorder="1" applyAlignment="1">
      <alignment horizontal="right" vertical="center" wrapText="1"/>
    </xf>
    <xf numFmtId="0" fontId="0" fillId="0" borderId="0" xfId="0" applyAlignment="1">
      <alignment horizontal="center" vertical="center"/>
    </xf>
    <xf numFmtId="176" fontId="1" fillId="0" borderId="3" xfId="0" applyNumberFormat="1" applyFont="1" applyBorder="1" applyAlignment="1">
      <alignment horizontal="center" vertical="center" wrapText="1"/>
    </xf>
    <xf numFmtId="176" fontId="1" fillId="0" borderId="3" xfId="0" applyNumberFormat="1" applyFont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left" vertical="center" wrapText="1"/>
    </xf>
    <xf numFmtId="176" fontId="1" fillId="0" borderId="0" xfId="0" applyNumberFormat="1" applyFont="1" applyBorder="1" applyAlignment="1">
      <alignment horizontal="left" vertical="center" wrapText="1"/>
    </xf>
    <xf numFmtId="177" fontId="1" fillId="0" borderId="3" xfId="0" applyNumberFormat="1" applyFont="1" applyBorder="1" applyAlignment="1">
      <alignment horizontal="right" vertical="center" wrapText="1"/>
    </xf>
    <xf numFmtId="176" fontId="1" fillId="0" borderId="0" xfId="0" applyNumberFormat="1" applyFont="1" applyBorder="1" applyAlignment="1">
      <alignment horizontal="right" vertical="center" wrapText="1"/>
    </xf>
    <xf numFmtId="176" fontId="4" fillId="0" borderId="3" xfId="0" applyNumberFormat="1" applyFont="1" applyBorder="1" applyAlignment="1">
      <alignment horizontal="right" vertical="center" wrapText="1"/>
    </xf>
    <xf numFmtId="176" fontId="4" fillId="0" borderId="3" xfId="0" applyNumberFormat="1" applyFont="1" applyBorder="1" applyAlignment="1">
      <alignment horizontal="left" vertical="center" wrapText="1"/>
    </xf>
    <xf numFmtId="176" fontId="7" fillId="0" borderId="3" xfId="0" applyNumberFormat="1" applyFont="1" applyBorder="1" applyAlignment="1">
      <alignment horizontal="right" vertical="center" wrapText="1"/>
    </xf>
    <xf numFmtId="176" fontId="4" fillId="0" borderId="3" xfId="0" applyNumberFormat="1" applyFont="1" applyBorder="1" applyAlignment="1">
      <alignment horizontal="center" vertical="center" wrapText="1"/>
    </xf>
    <xf numFmtId="176" fontId="11" fillId="0" borderId="0" xfId="0" applyNumberFormat="1" applyFont="1" applyBorder="1" applyAlignment="1">
      <alignment horizontal="left" vertical="center" wrapText="1"/>
    </xf>
    <xf numFmtId="177" fontId="13" fillId="0" borderId="3" xfId="0" applyNumberFormat="1" applyFont="1" applyBorder="1" applyAlignment="1">
      <alignment horizontal="left" vertical="center" wrapText="1"/>
    </xf>
    <xf numFmtId="177" fontId="13" fillId="0" borderId="3" xfId="0" applyNumberFormat="1" applyFont="1" applyBorder="1" applyAlignment="1">
      <alignment horizontal="center" vertical="center" wrapText="1"/>
    </xf>
    <xf numFmtId="177" fontId="13" fillId="0" borderId="3" xfId="0" applyNumberFormat="1" applyFont="1" applyBorder="1" applyAlignment="1">
      <alignment horizontal="right" vertical="center" wrapText="1"/>
    </xf>
    <xf numFmtId="178" fontId="13" fillId="0" borderId="3" xfId="0" applyNumberFormat="1" applyFont="1" applyBorder="1" applyAlignment="1">
      <alignment horizontal="center" vertical="center" wrapText="1"/>
    </xf>
    <xf numFmtId="176" fontId="14" fillId="0" borderId="3" xfId="0" applyNumberFormat="1" applyFont="1" applyBorder="1" applyAlignment="1">
      <alignment horizontal="center" vertical="center" wrapText="1"/>
    </xf>
    <xf numFmtId="176" fontId="15" fillId="0" borderId="0" xfId="0" applyNumberFormat="1" applyFont="1" applyBorder="1" applyAlignment="1">
      <alignment horizontal="left" vertical="center" wrapText="1"/>
    </xf>
    <xf numFmtId="176" fontId="15" fillId="0" borderId="0" xfId="0" applyNumberFormat="1" applyFont="1" applyBorder="1" applyAlignment="1">
      <alignment horizontal="left" vertical="center" wrapText="1"/>
    </xf>
    <xf numFmtId="176" fontId="15" fillId="0" borderId="3" xfId="0" applyNumberFormat="1" applyFont="1" applyBorder="1" applyAlignment="1">
      <alignment horizontal="center" vertical="center" wrapText="1"/>
    </xf>
    <xf numFmtId="176" fontId="17" fillId="0" borderId="3" xfId="0" applyNumberFormat="1" applyFont="1" applyBorder="1" applyAlignment="1">
      <alignment horizontal="left" vertical="center" wrapText="1"/>
    </xf>
    <xf numFmtId="178" fontId="17" fillId="0" borderId="3" xfId="0" applyNumberFormat="1" applyFont="1" applyBorder="1" applyAlignment="1">
      <alignment horizontal="center" vertical="center" wrapText="1"/>
    </xf>
    <xf numFmtId="176" fontId="15" fillId="0" borderId="0" xfId="0" applyNumberFormat="1" applyFont="1" applyBorder="1" applyAlignment="1">
      <alignment horizontal="center" vertical="center" wrapText="1"/>
    </xf>
    <xf numFmtId="176" fontId="15" fillId="0" borderId="3" xfId="0" applyNumberFormat="1" applyFont="1" applyBorder="1" applyAlignment="1">
      <alignment horizontal="left" vertical="center" wrapText="1"/>
    </xf>
    <xf numFmtId="178" fontId="15" fillId="0" borderId="3" xfId="0" applyNumberFormat="1" applyFont="1" applyBorder="1" applyAlignment="1">
      <alignment horizontal="left" vertical="center" wrapText="1"/>
    </xf>
    <xf numFmtId="178" fontId="15" fillId="0" borderId="3" xfId="0" applyNumberFormat="1" applyFont="1" applyBorder="1" applyAlignment="1">
      <alignment horizontal="center" vertical="center" wrapText="1"/>
    </xf>
    <xf numFmtId="176" fontId="11" fillId="0" borderId="3" xfId="0" applyNumberFormat="1" applyFont="1" applyBorder="1" applyAlignment="1">
      <alignment horizontal="left" vertical="center" wrapText="1"/>
    </xf>
    <xf numFmtId="176" fontId="11" fillId="0" borderId="3" xfId="0" applyNumberFormat="1" applyFont="1" applyBorder="1" applyAlignment="1">
      <alignment horizontal="right" vertical="center" wrapText="1"/>
    </xf>
    <xf numFmtId="176" fontId="14" fillId="0" borderId="3" xfId="0" applyNumberFormat="1" applyFont="1" applyBorder="1" applyAlignment="1">
      <alignment horizontal="right" vertical="center" wrapText="1"/>
    </xf>
    <xf numFmtId="176" fontId="11" fillId="0" borderId="3" xfId="0" applyNumberFormat="1" applyFont="1" applyBorder="1" applyAlignment="1">
      <alignment horizontal="center" vertical="center" wrapText="1"/>
    </xf>
    <xf numFmtId="176" fontId="10" fillId="0" borderId="3" xfId="0" applyNumberFormat="1" applyFont="1" applyBorder="1" applyAlignment="1">
      <alignment horizontal="right" vertical="center" wrapText="1"/>
    </xf>
    <xf numFmtId="176" fontId="15" fillId="0" borderId="3" xfId="0" applyNumberFormat="1" applyFont="1" applyBorder="1" applyAlignment="1">
      <alignment horizontal="left" vertical="center" wrapText="1"/>
    </xf>
    <xf numFmtId="176" fontId="17" fillId="0" borderId="3" xfId="0" applyNumberFormat="1" applyFont="1" applyBorder="1" applyAlignment="1">
      <alignment horizontal="center" vertical="center" wrapText="1"/>
    </xf>
    <xf numFmtId="49" fontId="15" fillId="0" borderId="3" xfId="0" applyNumberFormat="1" applyFont="1" applyBorder="1" applyAlignment="1">
      <alignment horizontal="left" vertical="center" wrapText="1"/>
    </xf>
    <xf numFmtId="49" fontId="14" fillId="0" borderId="3" xfId="0" applyNumberFormat="1" applyFont="1" applyBorder="1" applyAlignment="1">
      <alignment horizontal="left" vertical="center" wrapText="1"/>
    </xf>
    <xf numFmtId="176" fontId="15" fillId="0" borderId="0" xfId="0" applyNumberFormat="1" applyFont="1" applyAlignment="1">
      <alignment vertical="center" wrapText="1"/>
    </xf>
    <xf numFmtId="176" fontId="14" fillId="0" borderId="3" xfId="0" applyNumberFormat="1" applyFont="1" applyBorder="1" applyAlignment="1">
      <alignment vertical="center" wrapText="1"/>
    </xf>
    <xf numFmtId="176" fontId="10" fillId="0" borderId="3" xfId="0" applyNumberFormat="1" applyFont="1" applyBorder="1" applyAlignment="1">
      <alignment vertical="center" wrapText="1"/>
    </xf>
    <xf numFmtId="176" fontId="15" fillId="0" borderId="1" xfId="0" applyNumberFormat="1" applyFont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176" fontId="8" fillId="0" borderId="0" xfId="0" applyNumberFormat="1" applyFont="1" applyAlignment="1">
      <alignment horizontal="center" vertical="center" wrapText="1"/>
    </xf>
    <xf numFmtId="0" fontId="0" fillId="0" borderId="4" xfId="0" applyFont="1" applyBorder="1" applyAlignment="1">
      <alignment horizontal="right" vertical="center"/>
    </xf>
    <xf numFmtId="0" fontId="23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49" fontId="28" fillId="0" borderId="3" xfId="0" applyNumberFormat="1" applyFont="1" applyFill="1" applyBorder="1" applyAlignment="1">
      <alignment horizontal="center" vertical="center" wrapText="1"/>
    </xf>
    <xf numFmtId="49" fontId="14" fillId="0" borderId="3" xfId="0" applyNumberFormat="1" applyFont="1" applyFill="1" applyBorder="1" applyAlignment="1">
      <alignment horizontal="center" vertical="center" wrapText="1"/>
    </xf>
    <xf numFmtId="49" fontId="14" fillId="2" borderId="3" xfId="0" applyNumberFormat="1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177" fontId="29" fillId="0" borderId="3" xfId="0" applyNumberFormat="1" applyFont="1" applyFill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177" fontId="28" fillId="0" borderId="3" xfId="3" applyNumberFormat="1" applyFont="1" applyFill="1" applyBorder="1" applyAlignment="1">
      <alignment horizontal="center" vertical="center" wrapText="1"/>
    </xf>
    <xf numFmtId="180" fontId="28" fillId="0" borderId="3" xfId="5" applyNumberFormat="1" applyFont="1" applyFill="1" applyBorder="1" applyAlignment="1">
      <alignment horizontal="center" vertical="center" wrapText="1" shrinkToFit="1"/>
    </xf>
    <xf numFmtId="0" fontId="24" fillId="0" borderId="0" xfId="1" applyFont="1">
      <alignment vertical="center"/>
    </xf>
    <xf numFmtId="0" fontId="25" fillId="0" borderId="0" xfId="0" applyFont="1" applyAlignment="1"/>
    <xf numFmtId="181" fontId="30" fillId="0" borderId="0" xfId="2" applyNumberFormat="1" applyFont="1" applyFill="1" applyAlignment="1" applyProtection="1">
      <alignment horizontal="left" vertical="center"/>
    </xf>
    <xf numFmtId="181" fontId="30" fillId="0" borderId="0" xfId="2" applyNumberFormat="1" applyFont="1" applyFill="1" applyAlignment="1" applyProtection="1">
      <alignment horizontal="right" vertical="center"/>
    </xf>
    <xf numFmtId="0" fontId="30" fillId="0" borderId="0" xfId="2" applyNumberFormat="1" applyFont="1" applyFill="1" applyAlignment="1" applyProtection="1">
      <alignment vertical="center"/>
    </xf>
    <xf numFmtId="0" fontId="25" fillId="0" borderId="0" xfId="2" applyFont="1"/>
    <xf numFmtId="0" fontId="30" fillId="3" borderId="0" xfId="0" applyNumberFormat="1" applyFont="1" applyFill="1" applyAlignment="1" applyProtection="1">
      <alignment horizontal="right"/>
    </xf>
    <xf numFmtId="0" fontId="30" fillId="0" borderId="3" xfId="7" applyNumberFormat="1" applyFont="1" applyFill="1" applyBorder="1" applyAlignment="1" applyProtection="1">
      <alignment horizontal="center" vertical="center" wrapText="1"/>
    </xf>
    <xf numFmtId="182" fontId="25" fillId="0" borderId="3" xfId="7" applyNumberFormat="1" applyFont="1" applyFill="1" applyBorder="1" applyAlignment="1" applyProtection="1">
      <alignment horizontal="center" vertical="center" wrapText="1"/>
    </xf>
    <xf numFmtId="4" fontId="25" fillId="0" borderId="3" xfId="7" applyNumberFormat="1" applyFont="1" applyFill="1" applyBorder="1" applyAlignment="1" applyProtection="1">
      <alignment horizontal="right" vertical="center"/>
    </xf>
    <xf numFmtId="49" fontId="25" fillId="0" borderId="3" xfId="7" applyNumberFormat="1" applyFont="1" applyFill="1" applyBorder="1" applyAlignment="1" applyProtection="1">
      <alignment vertical="center" wrapText="1"/>
    </xf>
    <xf numFmtId="0" fontId="25" fillId="0" borderId="3" xfId="7" applyNumberFormat="1" applyFont="1" applyFill="1" applyBorder="1" applyAlignment="1" applyProtection="1">
      <alignment vertical="center" wrapText="1"/>
    </xf>
    <xf numFmtId="0" fontId="25" fillId="0" borderId="3" xfId="1" applyFont="1" applyBorder="1">
      <alignment vertical="center"/>
    </xf>
    <xf numFmtId="176" fontId="31" fillId="0" borderId="0" xfId="0" applyNumberFormat="1" applyFont="1" applyAlignment="1">
      <alignment horizontal="right" vertical="center" wrapText="1"/>
    </xf>
    <xf numFmtId="176" fontId="2" fillId="0" borderId="0" xfId="0" applyNumberFormat="1" applyFont="1" applyAlignment="1">
      <alignment horizontal="center" vertical="center" wrapText="1"/>
    </xf>
    <xf numFmtId="176" fontId="4" fillId="0" borderId="0" xfId="0" applyNumberFormat="1" applyFont="1" applyBorder="1" applyAlignment="1">
      <alignment horizontal="right" vertical="center" wrapText="1"/>
    </xf>
    <xf numFmtId="176" fontId="4" fillId="0" borderId="3" xfId="0" applyNumberFormat="1" applyFont="1" applyBorder="1" applyAlignment="1">
      <alignment horizontal="center" vertical="center" wrapText="1"/>
    </xf>
    <xf numFmtId="176" fontId="18" fillId="0" borderId="0" xfId="0" applyNumberFormat="1" applyFont="1" applyAlignment="1">
      <alignment horizontal="center" vertical="center" wrapText="1"/>
    </xf>
    <xf numFmtId="176" fontId="15" fillId="0" borderId="0" xfId="0" applyNumberFormat="1" applyFont="1" applyBorder="1" applyAlignment="1">
      <alignment horizontal="left" vertical="center" wrapText="1"/>
    </xf>
    <xf numFmtId="176" fontId="14" fillId="0" borderId="3" xfId="0" applyNumberFormat="1" applyFont="1" applyBorder="1" applyAlignment="1">
      <alignment horizontal="center" vertical="center" wrapText="1"/>
    </xf>
    <xf numFmtId="176" fontId="15" fillId="0" borderId="4" xfId="0" applyNumberFormat="1" applyFont="1" applyBorder="1" applyAlignment="1">
      <alignment horizontal="center" vertical="center" wrapText="1"/>
    </xf>
    <xf numFmtId="176" fontId="1" fillId="0" borderId="0" xfId="0" applyNumberFormat="1" applyFont="1" applyAlignment="1">
      <alignment horizontal="left" vertical="center" wrapText="1"/>
    </xf>
    <xf numFmtId="176" fontId="1" fillId="0" borderId="3" xfId="0" applyNumberFormat="1" applyFont="1" applyBorder="1" applyAlignment="1">
      <alignment horizontal="center" vertical="center" wrapText="1"/>
    </xf>
    <xf numFmtId="176" fontId="1" fillId="0" borderId="0" xfId="0" applyNumberFormat="1" applyFont="1" applyBorder="1" applyAlignment="1">
      <alignment horizontal="left" vertical="center" wrapText="1"/>
    </xf>
    <xf numFmtId="176" fontId="6" fillId="0" borderId="0" xfId="0" applyNumberFormat="1" applyFont="1" applyAlignment="1">
      <alignment horizontal="center" vertical="center" wrapText="1"/>
    </xf>
    <xf numFmtId="176" fontId="5" fillId="0" borderId="0" xfId="0" applyNumberFormat="1" applyFont="1" applyBorder="1" applyAlignment="1">
      <alignment horizontal="left" vertical="center" wrapText="1"/>
    </xf>
    <xf numFmtId="176" fontId="1" fillId="0" borderId="0" xfId="0" applyNumberFormat="1" applyFont="1" applyBorder="1" applyAlignment="1">
      <alignment horizontal="right" vertical="center" wrapText="1"/>
    </xf>
    <xf numFmtId="176" fontId="19" fillId="0" borderId="0" xfId="0" applyNumberFormat="1" applyFont="1" applyAlignment="1">
      <alignment horizontal="center" vertical="center" wrapText="1"/>
    </xf>
    <xf numFmtId="176" fontId="11" fillId="0" borderId="3" xfId="0" applyNumberFormat="1" applyFont="1" applyBorder="1" applyAlignment="1">
      <alignment horizontal="center" vertical="center" wrapText="1"/>
    </xf>
    <xf numFmtId="176" fontId="15" fillId="0" borderId="3" xfId="0" applyNumberFormat="1" applyFont="1" applyBorder="1" applyAlignment="1">
      <alignment horizontal="center" vertical="center" wrapText="1"/>
    </xf>
    <xf numFmtId="176" fontId="16" fillId="0" borderId="0" xfId="0" applyNumberFormat="1" applyFont="1" applyAlignment="1">
      <alignment horizontal="center" vertical="center" wrapText="1"/>
    </xf>
    <xf numFmtId="176" fontId="13" fillId="0" borderId="0" xfId="0" applyNumberFormat="1" applyFont="1" applyBorder="1" applyAlignment="1">
      <alignment horizontal="left" vertical="center" wrapText="1"/>
    </xf>
    <xf numFmtId="176" fontId="11" fillId="0" borderId="0" xfId="0" applyNumberFormat="1" applyFont="1" applyAlignment="1">
      <alignment horizontal="left" vertical="center" wrapText="1"/>
    </xf>
    <xf numFmtId="176" fontId="10" fillId="0" borderId="2" xfId="0" applyNumberFormat="1" applyFont="1" applyBorder="1" applyAlignment="1">
      <alignment horizontal="right" vertical="center" wrapText="1"/>
    </xf>
    <xf numFmtId="176" fontId="12" fillId="0" borderId="0" xfId="0" applyNumberFormat="1" applyFont="1" applyAlignment="1">
      <alignment horizontal="center" vertical="center" wrapText="1"/>
    </xf>
    <xf numFmtId="176" fontId="10" fillId="0" borderId="0" xfId="0" applyNumberFormat="1" applyFont="1" applyBorder="1" applyAlignment="1">
      <alignment horizontal="left" vertical="center" wrapText="1"/>
    </xf>
    <xf numFmtId="176" fontId="13" fillId="0" borderId="0" xfId="0" applyNumberFormat="1" applyFont="1" applyBorder="1" applyAlignment="1">
      <alignment horizontal="right" vertical="center" wrapText="1"/>
    </xf>
    <xf numFmtId="176" fontId="13" fillId="0" borderId="3" xfId="0" applyNumberFormat="1" applyFont="1" applyBorder="1" applyAlignment="1">
      <alignment horizontal="center" vertical="center" wrapText="1"/>
    </xf>
    <xf numFmtId="178" fontId="13" fillId="0" borderId="3" xfId="0" applyNumberFormat="1" applyFont="1" applyBorder="1" applyAlignment="1">
      <alignment horizontal="center" vertical="center" wrapText="1"/>
    </xf>
    <xf numFmtId="176" fontId="21" fillId="0" borderId="0" xfId="0" applyNumberFormat="1" applyFont="1" applyAlignment="1">
      <alignment horizontal="center" vertical="center" wrapText="1"/>
    </xf>
    <xf numFmtId="176" fontId="15" fillId="0" borderId="3" xfId="0" applyNumberFormat="1" applyFont="1" applyBorder="1" applyAlignment="1">
      <alignment horizontal="left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30" fillId="0" borderId="3" xfId="7" applyNumberFormat="1" applyFont="1" applyFill="1" applyBorder="1" applyAlignment="1" applyProtection="1">
      <alignment horizontal="center" vertical="center"/>
    </xf>
    <xf numFmtId="0" fontId="30" fillId="0" borderId="3" xfId="7" applyNumberFormat="1" applyFont="1" applyFill="1" applyBorder="1" applyAlignment="1" applyProtection="1">
      <alignment horizontal="center" vertical="center" wrapText="1"/>
    </xf>
    <xf numFmtId="0" fontId="12" fillId="0" borderId="0" xfId="7" applyNumberFormat="1" applyFont="1" applyFill="1" applyBorder="1" applyAlignment="1" applyProtection="1">
      <alignment horizontal="center" vertical="center" wrapText="1"/>
    </xf>
    <xf numFmtId="0" fontId="30" fillId="0" borderId="0" xfId="2" applyNumberFormat="1" applyFont="1" applyFill="1" applyAlignment="1" applyProtection="1">
      <alignment horizontal="left" vertical="center"/>
    </xf>
    <xf numFmtId="0" fontId="30" fillId="0" borderId="5" xfId="7" applyNumberFormat="1" applyFont="1" applyFill="1" applyBorder="1" applyAlignment="1" applyProtection="1">
      <alignment horizontal="center" vertical="center" wrapText="1"/>
    </xf>
    <xf numFmtId="0" fontId="30" fillId="0" borderId="6" xfId="7" applyNumberFormat="1" applyFont="1" applyFill="1" applyBorder="1" applyAlignment="1" applyProtection="1">
      <alignment horizontal="center" vertical="center" wrapText="1"/>
    </xf>
  </cellXfs>
  <cellStyles count="8">
    <cellStyle name="常规" xfId="0" builtinId="0"/>
    <cellStyle name="常规 2" xfId="1"/>
    <cellStyle name="常规 2 2" xfId="4"/>
    <cellStyle name="常规 2 3" xfId="6"/>
    <cellStyle name="常规 3" xfId="3"/>
    <cellStyle name="常规 4" xfId="5"/>
    <cellStyle name="常规 8" xfId="2"/>
    <cellStyle name="常规_部门整体支出绩效目标表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opLeftCell="A10" workbookViewId="0">
      <selection activeCell="H14" sqref="H14"/>
    </sheetView>
  </sheetViews>
  <sheetFormatPr defaultRowHeight="13.5"/>
  <cols>
    <col min="1" max="1" width="40.5" customWidth="1"/>
    <col min="2" max="2" width="20.125" customWidth="1"/>
    <col min="3" max="3" width="36.875" customWidth="1"/>
    <col min="4" max="4" width="20.125" customWidth="1"/>
    <col min="5" max="5" width="4" customWidth="1"/>
  </cols>
  <sheetData>
    <row r="1" spans="1:5" ht="31.9" customHeight="1">
      <c r="A1" s="84" t="s">
        <v>0</v>
      </c>
      <c r="B1" s="84"/>
      <c r="C1" s="84"/>
      <c r="D1" s="84"/>
      <c r="E1" s="1"/>
    </row>
    <row r="2" spans="1:5" ht="23.25" customHeight="1">
      <c r="A2" s="2" t="s">
        <v>1</v>
      </c>
      <c r="B2" s="3"/>
      <c r="C2" s="85" t="s">
        <v>2</v>
      </c>
      <c r="D2" s="85"/>
      <c r="E2" s="1"/>
    </row>
    <row r="3" spans="1:5" ht="24.95" customHeight="1">
      <c r="A3" s="86" t="s">
        <v>3</v>
      </c>
      <c r="B3" s="86"/>
      <c r="C3" s="86" t="s">
        <v>4</v>
      </c>
      <c r="D3" s="86"/>
      <c r="E3" s="20"/>
    </row>
    <row r="4" spans="1:5" ht="24.95" customHeight="1">
      <c r="A4" s="26" t="s">
        <v>5</v>
      </c>
      <c r="B4" s="26" t="s">
        <v>6</v>
      </c>
      <c r="C4" s="26" t="s">
        <v>5</v>
      </c>
      <c r="D4" s="26" t="s">
        <v>6</v>
      </c>
      <c r="E4" s="20"/>
    </row>
    <row r="5" spans="1:5" ht="24.95" customHeight="1">
      <c r="A5" s="24" t="s">
        <v>7</v>
      </c>
      <c r="B5" s="23">
        <f>SUM(B6:B7)</f>
        <v>19778.25</v>
      </c>
      <c r="C5" s="24" t="s">
        <v>8</v>
      </c>
      <c r="D5" s="23">
        <v>7088.324149</v>
      </c>
      <c r="E5" s="20"/>
    </row>
    <row r="6" spans="1:5" ht="24.95" customHeight="1">
      <c r="A6" s="24" t="s">
        <v>9</v>
      </c>
      <c r="B6" s="23">
        <v>14269.01</v>
      </c>
      <c r="C6" s="24" t="s">
        <v>10</v>
      </c>
      <c r="D6" s="23">
        <v>6173.0680730000004</v>
      </c>
      <c r="E6" s="20"/>
    </row>
    <row r="7" spans="1:5" ht="24.95" customHeight="1">
      <c r="A7" s="24" t="s">
        <v>11</v>
      </c>
      <c r="B7" s="23">
        <f>SUM(B8:B15)</f>
        <v>5509.24</v>
      </c>
      <c r="C7" s="24" t="s">
        <v>12</v>
      </c>
      <c r="D7" s="23">
        <v>432</v>
      </c>
      <c r="E7" s="20"/>
    </row>
    <row r="8" spans="1:5" ht="24.95" customHeight="1">
      <c r="A8" s="24" t="s">
        <v>13</v>
      </c>
      <c r="B8" s="23">
        <v>2951.24</v>
      </c>
      <c r="C8" s="24" t="s">
        <v>14</v>
      </c>
      <c r="D8" s="23">
        <v>483.25607600000001</v>
      </c>
      <c r="E8" s="20"/>
    </row>
    <row r="9" spans="1:5" ht="24.95" customHeight="1">
      <c r="A9" s="24" t="s">
        <v>15</v>
      </c>
      <c r="B9" s="23">
        <v>700</v>
      </c>
      <c r="C9" s="24" t="s">
        <v>16</v>
      </c>
      <c r="D9" s="23">
        <v>42884.58</v>
      </c>
      <c r="E9" s="20"/>
    </row>
    <row r="10" spans="1:5" ht="24.95" customHeight="1">
      <c r="A10" s="24" t="s">
        <v>17</v>
      </c>
      <c r="B10" s="23">
        <v>0</v>
      </c>
      <c r="C10" s="24" t="s">
        <v>18</v>
      </c>
      <c r="D10" s="23">
        <v>40231.96</v>
      </c>
      <c r="E10" s="20"/>
    </row>
    <row r="11" spans="1:5" ht="24.95" customHeight="1">
      <c r="A11" s="24" t="s">
        <v>19</v>
      </c>
      <c r="B11" s="23">
        <v>0</v>
      </c>
      <c r="C11" s="24" t="s">
        <v>20</v>
      </c>
      <c r="D11" s="23">
        <v>0</v>
      </c>
      <c r="E11" s="20"/>
    </row>
    <row r="12" spans="1:5" ht="24.95" customHeight="1">
      <c r="A12" s="24" t="s">
        <v>21</v>
      </c>
      <c r="B12" s="23">
        <v>578</v>
      </c>
      <c r="C12" s="24" t="s">
        <v>22</v>
      </c>
      <c r="D12" s="23">
        <v>2652.62</v>
      </c>
      <c r="E12" s="20"/>
    </row>
    <row r="13" spans="1:5" ht="24.95" customHeight="1">
      <c r="A13" s="24" t="s">
        <v>23</v>
      </c>
      <c r="B13" s="23">
        <v>1280</v>
      </c>
      <c r="C13" s="24" t="s">
        <v>24</v>
      </c>
      <c r="D13" s="23">
        <v>0</v>
      </c>
      <c r="E13" s="20"/>
    </row>
    <row r="14" spans="1:5" ht="24.95" customHeight="1">
      <c r="A14" s="24" t="s">
        <v>25</v>
      </c>
      <c r="B14" s="23">
        <v>0</v>
      </c>
      <c r="C14" s="24" t="s">
        <v>26</v>
      </c>
      <c r="D14" s="23">
        <v>0</v>
      </c>
      <c r="E14" s="20"/>
    </row>
    <row r="15" spans="1:5" ht="24.95" customHeight="1">
      <c r="A15" s="24" t="s">
        <v>27</v>
      </c>
      <c r="B15" s="23">
        <v>0</v>
      </c>
      <c r="C15" s="24" t="s">
        <v>28</v>
      </c>
      <c r="D15" s="23">
        <v>0</v>
      </c>
      <c r="E15" s="20"/>
    </row>
    <row r="16" spans="1:5" ht="24.95" customHeight="1">
      <c r="A16" s="24" t="s">
        <v>29</v>
      </c>
      <c r="B16" s="23">
        <v>0</v>
      </c>
      <c r="C16" s="24"/>
      <c r="D16" s="23"/>
      <c r="E16" s="20"/>
    </row>
    <row r="17" spans="1:5" ht="24.95" customHeight="1">
      <c r="A17" s="24" t="s">
        <v>30</v>
      </c>
      <c r="B17" s="23">
        <v>0</v>
      </c>
      <c r="C17" s="24"/>
      <c r="D17" s="23"/>
      <c r="E17" s="20"/>
    </row>
    <row r="18" spans="1:5" ht="24.95" customHeight="1">
      <c r="A18" s="24" t="s">
        <v>31</v>
      </c>
      <c r="B18" s="23">
        <v>0</v>
      </c>
      <c r="C18" s="26"/>
      <c r="D18" s="23"/>
      <c r="E18" s="20"/>
    </row>
    <row r="19" spans="1:5" ht="24.95" customHeight="1">
      <c r="A19" s="24" t="s">
        <v>32</v>
      </c>
      <c r="B19" s="23">
        <v>0</v>
      </c>
      <c r="C19" s="26"/>
      <c r="D19" s="23"/>
      <c r="E19" s="20"/>
    </row>
    <row r="20" spans="1:5" ht="24.95" customHeight="1">
      <c r="A20" s="24" t="s">
        <v>33</v>
      </c>
      <c r="B20" s="23">
        <v>30194.65</v>
      </c>
      <c r="C20" s="26" t="s">
        <v>34</v>
      </c>
      <c r="D20" s="23">
        <v>49972.904149000002</v>
      </c>
      <c r="E20" s="20"/>
    </row>
    <row r="21" spans="1:5" ht="24.95" customHeight="1">
      <c r="A21" s="24" t="s">
        <v>35</v>
      </c>
      <c r="B21" s="23">
        <v>0</v>
      </c>
      <c r="C21" s="24"/>
      <c r="D21" s="23"/>
      <c r="E21" s="20"/>
    </row>
    <row r="22" spans="1:5" ht="24.95" customHeight="1">
      <c r="A22" s="24" t="s">
        <v>36</v>
      </c>
      <c r="B22" s="23">
        <v>0</v>
      </c>
      <c r="C22" s="24" t="s">
        <v>37</v>
      </c>
      <c r="D22" s="23"/>
      <c r="E22" s="20"/>
    </row>
    <row r="23" spans="1:5" ht="24.95" customHeight="1">
      <c r="A23" s="26" t="s">
        <v>38</v>
      </c>
      <c r="B23" s="23">
        <f>SUM(B5,B16,B20,B21,B22)</f>
        <v>49972.9</v>
      </c>
      <c r="C23" s="24" t="s">
        <v>39</v>
      </c>
      <c r="D23" s="23"/>
      <c r="E23" s="20"/>
    </row>
    <row r="24" spans="1:5" ht="24.95" customHeight="1">
      <c r="A24" s="24" t="s">
        <v>40</v>
      </c>
      <c r="B24" s="23">
        <v>0</v>
      </c>
      <c r="C24" s="24" t="s">
        <v>41</v>
      </c>
      <c r="D24" s="23"/>
      <c r="E24" s="20"/>
    </row>
    <row r="25" spans="1:5" ht="24.95" customHeight="1">
      <c r="A25" s="26" t="s">
        <v>42</v>
      </c>
      <c r="B25" s="23">
        <f>B23</f>
        <v>49972.9</v>
      </c>
      <c r="C25" s="26" t="s">
        <v>43</v>
      </c>
      <c r="D25" s="23">
        <v>49972.904149000002</v>
      </c>
      <c r="E25" s="20"/>
    </row>
    <row r="26" spans="1:5" ht="21" customHeight="1">
      <c r="A26" s="20"/>
      <c r="B26" s="22"/>
      <c r="C26" s="20"/>
      <c r="D26" s="20"/>
      <c r="E26" s="1"/>
    </row>
  </sheetData>
  <mergeCells count="4">
    <mergeCell ref="A1:D1"/>
    <mergeCell ref="C2:D2"/>
    <mergeCell ref="A3:B3"/>
    <mergeCell ref="C3:D3"/>
  </mergeCells>
  <phoneticPr fontId="22" type="noConversion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"/>
  <sheetViews>
    <sheetView workbookViewId="0">
      <selection activeCell="U6" sqref="U6"/>
    </sheetView>
  </sheetViews>
  <sheetFormatPr defaultRowHeight="13.5"/>
  <cols>
    <col min="3" max="5" width="9.375" bestFit="1" customWidth="1"/>
    <col min="10" max="10" width="9.375" bestFit="1" customWidth="1"/>
  </cols>
  <sheetData>
    <row r="1" spans="1:14" ht="25.5">
      <c r="A1" s="70"/>
      <c r="B1" s="116" t="s">
        <v>339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</row>
    <row r="2" spans="1:14" ht="23.45" customHeight="1">
      <c r="A2" s="71"/>
      <c r="B2" s="117"/>
      <c r="C2" s="117"/>
      <c r="D2" s="72"/>
      <c r="E2" s="73"/>
      <c r="F2" s="73"/>
      <c r="G2" s="73"/>
      <c r="H2" s="74"/>
      <c r="I2" s="75"/>
      <c r="J2" s="75"/>
      <c r="K2" s="75"/>
      <c r="L2" s="75"/>
      <c r="M2" s="70"/>
      <c r="N2" s="76" t="s">
        <v>143</v>
      </c>
    </row>
    <row r="3" spans="1:14" ht="34.15" customHeight="1">
      <c r="A3" s="114" t="s">
        <v>45</v>
      </c>
      <c r="B3" s="114" t="s">
        <v>134</v>
      </c>
      <c r="C3" s="114" t="s">
        <v>323</v>
      </c>
      <c r="D3" s="114"/>
      <c r="E3" s="114"/>
      <c r="F3" s="114"/>
      <c r="G3" s="114"/>
      <c r="H3" s="114"/>
      <c r="I3" s="114"/>
      <c r="J3" s="114"/>
      <c r="K3" s="115" t="s">
        <v>324</v>
      </c>
      <c r="L3" s="115" t="s">
        <v>325</v>
      </c>
      <c r="M3" s="118" t="s">
        <v>326</v>
      </c>
      <c r="N3" s="119"/>
    </row>
    <row r="4" spans="1:14">
      <c r="A4" s="114"/>
      <c r="B4" s="114"/>
      <c r="C4" s="114" t="s">
        <v>327</v>
      </c>
      <c r="D4" s="114" t="s">
        <v>328</v>
      </c>
      <c r="E4" s="114"/>
      <c r="F4" s="114"/>
      <c r="G4" s="114"/>
      <c r="H4" s="114"/>
      <c r="I4" s="114" t="s">
        <v>329</v>
      </c>
      <c r="J4" s="114"/>
      <c r="K4" s="115"/>
      <c r="L4" s="114"/>
      <c r="M4" s="114" t="s">
        <v>277</v>
      </c>
      <c r="N4" s="114" t="s">
        <v>330</v>
      </c>
    </row>
    <row r="5" spans="1:14" ht="36">
      <c r="A5" s="114"/>
      <c r="B5" s="114"/>
      <c r="C5" s="114"/>
      <c r="D5" s="77" t="s">
        <v>158</v>
      </c>
      <c r="E5" s="77" t="s">
        <v>331</v>
      </c>
      <c r="F5" s="77" t="s">
        <v>332</v>
      </c>
      <c r="G5" s="77" t="s">
        <v>333</v>
      </c>
      <c r="H5" s="77" t="s">
        <v>334</v>
      </c>
      <c r="I5" s="77" t="s">
        <v>57</v>
      </c>
      <c r="J5" s="77" t="s">
        <v>58</v>
      </c>
      <c r="K5" s="115"/>
      <c r="L5" s="114"/>
      <c r="M5" s="114"/>
      <c r="N5" s="114"/>
    </row>
    <row r="6" spans="1:14" ht="292.5">
      <c r="A6" s="82">
        <v>40201</v>
      </c>
      <c r="B6" s="78" t="s">
        <v>141</v>
      </c>
      <c r="C6" s="79">
        <v>49972.9</v>
      </c>
      <c r="D6" s="79">
        <v>19778.25</v>
      </c>
      <c r="E6" s="79">
        <v>30194.65</v>
      </c>
      <c r="F6" s="79">
        <v>0</v>
      </c>
      <c r="G6" s="79">
        <v>0</v>
      </c>
      <c r="H6" s="79">
        <v>0</v>
      </c>
      <c r="I6" s="79">
        <v>7088.32</v>
      </c>
      <c r="J6" s="79">
        <v>42884.58</v>
      </c>
      <c r="K6" s="80" t="s">
        <v>335</v>
      </c>
      <c r="L6" s="81" t="s">
        <v>336</v>
      </c>
      <c r="M6" s="81" t="s">
        <v>337</v>
      </c>
      <c r="N6" s="81" t="s">
        <v>338</v>
      </c>
    </row>
  </sheetData>
  <mergeCells count="13">
    <mergeCell ref="M4:M5"/>
    <mergeCell ref="N4:N5"/>
    <mergeCell ref="B1:N1"/>
    <mergeCell ref="B2:C2"/>
    <mergeCell ref="M3:N3"/>
    <mergeCell ref="A3:A5"/>
    <mergeCell ref="B3:B5"/>
    <mergeCell ref="C3:J3"/>
    <mergeCell ref="K3:K5"/>
    <mergeCell ref="L3:L5"/>
    <mergeCell ref="C4:C5"/>
    <mergeCell ref="D4:H4"/>
    <mergeCell ref="I4:J4"/>
  </mergeCells>
  <phoneticPr fontId="22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"/>
  <sheetViews>
    <sheetView workbookViewId="0">
      <selection activeCell="F20" sqref="F20"/>
    </sheetView>
  </sheetViews>
  <sheetFormatPr defaultRowHeight="13.5"/>
  <cols>
    <col min="1" max="1" width="8.375" customWidth="1"/>
    <col min="2" max="2" width="18" customWidth="1"/>
    <col min="3" max="3" width="7.25" bestFit="1" customWidth="1"/>
    <col min="4" max="4" width="12.25" customWidth="1"/>
    <col min="5" max="5" width="6.875" customWidth="1"/>
    <col min="6" max="7" width="12.375" customWidth="1"/>
    <col min="8" max="8" width="6.125" customWidth="1"/>
    <col min="9" max="9" width="7.25" bestFit="1" customWidth="1"/>
    <col min="10" max="10" width="14.125" customWidth="1"/>
    <col min="11" max="11" width="13" customWidth="1"/>
    <col min="12" max="12" width="5.5" customWidth="1"/>
    <col min="13" max="15" width="7.25" bestFit="1" customWidth="1"/>
    <col min="16" max="16" width="7.5" customWidth="1"/>
    <col min="17" max="17" width="9.875" customWidth="1"/>
    <col min="18" max="18" width="6.625" customWidth="1"/>
    <col min="19" max="19" width="5.125" customWidth="1"/>
    <col min="20" max="20" width="5.75" customWidth="1"/>
    <col min="21" max="21" width="2" customWidth="1"/>
  </cols>
  <sheetData>
    <row r="1" spans="1:21" ht="56.25" customHeight="1">
      <c r="A1" s="87" t="s">
        <v>145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10"/>
    </row>
    <row r="2" spans="1:21" ht="44.25" customHeight="1">
      <c r="A2" s="88" t="s">
        <v>1</v>
      </c>
      <c r="B2" s="88"/>
      <c r="C2" s="11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90" t="s">
        <v>143</v>
      </c>
      <c r="S2" s="90"/>
      <c r="T2" s="90"/>
      <c r="U2" s="10"/>
    </row>
    <row r="3" spans="1:21" ht="24" customHeight="1">
      <c r="A3" s="89" t="s">
        <v>45</v>
      </c>
      <c r="B3" s="89" t="s">
        <v>134</v>
      </c>
      <c r="C3" s="89" t="s">
        <v>94</v>
      </c>
      <c r="D3" s="89" t="s">
        <v>123</v>
      </c>
      <c r="E3" s="89" t="s">
        <v>90</v>
      </c>
      <c r="F3" s="89" t="s">
        <v>146</v>
      </c>
      <c r="G3" s="89"/>
      <c r="H3" s="89"/>
      <c r="I3" s="89"/>
      <c r="J3" s="89"/>
      <c r="K3" s="89"/>
      <c r="L3" s="89"/>
      <c r="M3" s="89"/>
      <c r="N3" s="89" t="s">
        <v>91</v>
      </c>
      <c r="O3" s="89"/>
      <c r="P3" s="89"/>
      <c r="Q3" s="89" t="s">
        <v>147</v>
      </c>
      <c r="R3" s="89" t="s">
        <v>92</v>
      </c>
      <c r="S3" s="89" t="s">
        <v>50</v>
      </c>
      <c r="T3" s="89" t="s">
        <v>93</v>
      </c>
      <c r="U3" s="33"/>
    </row>
    <row r="4" spans="1:21" ht="39.75" customHeight="1">
      <c r="A4" s="89"/>
      <c r="B4" s="89"/>
      <c r="C4" s="89"/>
      <c r="D4" s="89"/>
      <c r="E4" s="89"/>
      <c r="F4" s="32" t="s">
        <v>48</v>
      </c>
      <c r="G4" s="32" t="s">
        <v>49</v>
      </c>
      <c r="H4" s="32" t="s">
        <v>148</v>
      </c>
      <c r="I4" s="32" t="s">
        <v>149</v>
      </c>
      <c r="J4" s="32" t="s">
        <v>150</v>
      </c>
      <c r="K4" s="32" t="s">
        <v>50</v>
      </c>
      <c r="L4" s="32" t="s">
        <v>151</v>
      </c>
      <c r="M4" s="32" t="s">
        <v>152</v>
      </c>
      <c r="N4" s="32" t="s">
        <v>48</v>
      </c>
      <c r="O4" s="32" t="s">
        <v>153</v>
      </c>
      <c r="P4" s="32" t="s">
        <v>50</v>
      </c>
      <c r="Q4" s="89"/>
      <c r="R4" s="89"/>
      <c r="S4" s="89"/>
      <c r="T4" s="89"/>
      <c r="U4" s="33"/>
    </row>
    <row r="5" spans="1:21" ht="24.95" customHeight="1">
      <c r="A5" s="39" t="s">
        <v>46</v>
      </c>
      <c r="B5" s="39"/>
      <c r="C5" s="35"/>
      <c r="D5" s="25">
        <f>SUM(F5:K5)</f>
        <v>5509.24</v>
      </c>
      <c r="E5" s="25">
        <v>0</v>
      </c>
      <c r="F5" s="25">
        <v>2951.24</v>
      </c>
      <c r="G5" s="25">
        <v>700</v>
      </c>
      <c r="H5" s="25">
        <v>0</v>
      </c>
      <c r="I5" s="25">
        <v>0</v>
      </c>
      <c r="J5" s="25">
        <v>578</v>
      </c>
      <c r="K5" s="25">
        <v>1280</v>
      </c>
      <c r="L5" s="25">
        <v>0</v>
      </c>
      <c r="M5" s="25">
        <v>0</v>
      </c>
      <c r="N5" s="25">
        <v>0</v>
      </c>
      <c r="O5" s="25">
        <v>0</v>
      </c>
      <c r="P5" s="25">
        <v>0</v>
      </c>
      <c r="Q5" s="25">
        <v>0</v>
      </c>
      <c r="R5" s="25">
        <v>0</v>
      </c>
      <c r="S5" s="25">
        <v>0</v>
      </c>
      <c r="T5" s="25">
        <v>0</v>
      </c>
      <c r="U5" s="33"/>
    </row>
    <row r="6" spans="1:21" ht="24.95" customHeight="1">
      <c r="A6" s="40">
        <v>40201</v>
      </c>
      <c r="B6" s="40" t="s">
        <v>141</v>
      </c>
      <c r="C6" s="41">
        <v>1</v>
      </c>
      <c r="D6" s="25">
        <f>SUM(F6:K6)</f>
        <v>5509.24</v>
      </c>
      <c r="E6" s="25">
        <v>0</v>
      </c>
      <c r="F6" s="25">
        <v>2951.24</v>
      </c>
      <c r="G6" s="25">
        <v>700</v>
      </c>
      <c r="H6" s="25">
        <v>0</v>
      </c>
      <c r="I6" s="25">
        <v>0</v>
      </c>
      <c r="J6" s="25">
        <v>578</v>
      </c>
      <c r="K6" s="25">
        <v>1280</v>
      </c>
      <c r="L6" s="25">
        <v>0</v>
      </c>
      <c r="M6" s="25">
        <v>0</v>
      </c>
      <c r="N6" s="25">
        <v>0</v>
      </c>
      <c r="O6" s="25">
        <v>0</v>
      </c>
      <c r="P6" s="25">
        <v>0</v>
      </c>
      <c r="Q6" s="25">
        <v>0</v>
      </c>
      <c r="R6" s="25">
        <v>0</v>
      </c>
      <c r="S6" s="25">
        <v>0</v>
      </c>
      <c r="T6" s="25">
        <v>0</v>
      </c>
      <c r="U6" s="33"/>
    </row>
    <row r="7" spans="1:21" ht="11.25" customHeight="1">
      <c r="A7" s="33"/>
      <c r="B7" s="33"/>
      <c r="C7" s="38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10"/>
    </row>
  </sheetData>
  <mergeCells count="14">
    <mergeCell ref="A1:T1"/>
    <mergeCell ref="A2:B2"/>
    <mergeCell ref="A3:A4"/>
    <mergeCell ref="B3:B4"/>
    <mergeCell ref="C3:C4"/>
    <mergeCell ref="D3:D4"/>
    <mergeCell ref="E3:E4"/>
    <mergeCell ref="F3:M3"/>
    <mergeCell ref="N3:P3"/>
    <mergeCell ref="Q3:Q4"/>
    <mergeCell ref="R2:T2"/>
    <mergeCell ref="R3:R4"/>
    <mergeCell ref="S3:S4"/>
    <mergeCell ref="T3:T4"/>
  </mergeCells>
  <phoneticPr fontId="22" type="noConversion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5"/>
  <sheetViews>
    <sheetView workbookViewId="0">
      <selection activeCell="T9" sqref="T9"/>
    </sheetView>
  </sheetViews>
  <sheetFormatPr defaultRowHeight="13.5"/>
  <cols>
    <col min="1" max="1" width="8.375" customWidth="1"/>
    <col min="2" max="2" width="7.5" customWidth="1"/>
    <col min="3" max="3" width="4.875" customWidth="1"/>
    <col min="4" max="5" width="4.125" customWidth="1"/>
    <col min="6" max="6" width="28.375" customWidth="1"/>
    <col min="7" max="7" width="7.375" style="15" customWidth="1"/>
    <col min="8" max="8" width="13.25" bestFit="1" customWidth="1"/>
    <col min="9" max="10" width="12.25" bestFit="1" customWidth="1"/>
    <col min="11" max="12" width="11.25" bestFit="1" customWidth="1"/>
    <col min="13" max="14" width="13.25" bestFit="1" customWidth="1"/>
    <col min="15" max="15" width="6.375" bestFit="1" customWidth="1"/>
    <col min="16" max="16" width="12.25" bestFit="1" customWidth="1"/>
    <col min="17" max="17" width="6.375" bestFit="1" customWidth="1"/>
    <col min="18" max="18" width="8" bestFit="1" customWidth="1"/>
    <col min="19" max="19" width="5.75" customWidth="1"/>
    <col min="20" max="20" width="12.25" customWidth="1"/>
    <col min="21" max="21" width="9.125" customWidth="1"/>
    <col min="22" max="22" width="8.25" customWidth="1"/>
    <col min="23" max="23" width="2" customWidth="1"/>
  </cols>
  <sheetData>
    <row r="1" spans="1:23" ht="54" customHeight="1">
      <c r="A1" s="94" t="s">
        <v>51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1"/>
    </row>
    <row r="2" spans="1:23" ht="42" customHeight="1">
      <c r="A2" s="95" t="s">
        <v>1</v>
      </c>
      <c r="B2" s="95"/>
      <c r="C2" s="95"/>
      <c r="D2" s="95"/>
      <c r="E2" s="95"/>
      <c r="F2" s="95"/>
      <c r="G2" s="5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96" t="s">
        <v>52</v>
      </c>
      <c r="T2" s="96"/>
      <c r="U2" s="96"/>
      <c r="V2" s="96"/>
      <c r="W2" s="1"/>
    </row>
    <row r="3" spans="1:23" ht="20.25" customHeight="1">
      <c r="A3" s="92" t="s">
        <v>45</v>
      </c>
      <c r="B3" s="92" t="s">
        <v>53</v>
      </c>
      <c r="C3" s="92" t="s">
        <v>53</v>
      </c>
      <c r="D3" s="92"/>
      <c r="E3" s="92"/>
      <c r="F3" s="92" t="s">
        <v>54</v>
      </c>
      <c r="G3" s="92" t="s">
        <v>55</v>
      </c>
      <c r="H3" s="92" t="s">
        <v>56</v>
      </c>
      <c r="I3" s="92" t="s">
        <v>57</v>
      </c>
      <c r="J3" s="92"/>
      <c r="K3" s="92"/>
      <c r="L3" s="92"/>
      <c r="M3" s="92" t="s">
        <v>58</v>
      </c>
      <c r="N3" s="92"/>
      <c r="O3" s="92"/>
      <c r="P3" s="92"/>
      <c r="Q3" s="92"/>
      <c r="R3" s="92"/>
      <c r="S3" s="92"/>
      <c r="T3" s="92" t="s">
        <v>59</v>
      </c>
      <c r="U3" s="92" t="s">
        <v>60</v>
      </c>
      <c r="V3" s="92" t="s">
        <v>61</v>
      </c>
      <c r="W3" s="1"/>
    </row>
    <row r="4" spans="1:23" ht="36.75" customHeight="1">
      <c r="A4" s="92"/>
      <c r="B4" s="92"/>
      <c r="C4" s="16" t="s">
        <v>62</v>
      </c>
      <c r="D4" s="16" t="s">
        <v>63</v>
      </c>
      <c r="E4" s="16" t="s">
        <v>64</v>
      </c>
      <c r="F4" s="92"/>
      <c r="G4" s="92"/>
      <c r="H4" s="92"/>
      <c r="I4" s="16" t="s">
        <v>47</v>
      </c>
      <c r="J4" s="16" t="s">
        <v>65</v>
      </c>
      <c r="K4" s="16" t="s">
        <v>66</v>
      </c>
      <c r="L4" s="16" t="s">
        <v>67</v>
      </c>
      <c r="M4" s="16" t="s">
        <v>47</v>
      </c>
      <c r="N4" s="16" t="s">
        <v>68</v>
      </c>
      <c r="O4" s="16" t="s">
        <v>69</v>
      </c>
      <c r="P4" s="16" t="s">
        <v>70</v>
      </c>
      <c r="Q4" s="16" t="s">
        <v>71</v>
      </c>
      <c r="R4" s="16" t="s">
        <v>72</v>
      </c>
      <c r="S4" s="16" t="s">
        <v>73</v>
      </c>
      <c r="T4" s="92"/>
      <c r="U4" s="92"/>
      <c r="V4" s="92"/>
      <c r="W4" s="1"/>
    </row>
    <row r="5" spans="1:23" ht="20.25" customHeight="1">
      <c r="A5" s="16" t="s">
        <v>46</v>
      </c>
      <c r="B5" s="17"/>
      <c r="C5" s="16"/>
      <c r="D5" s="16"/>
      <c r="E5" s="16"/>
      <c r="F5" s="17"/>
      <c r="G5" s="16"/>
      <c r="H5" s="21">
        <f>SUM(I5+M5)</f>
        <v>49972.9</v>
      </c>
      <c r="I5" s="21">
        <v>7088.32</v>
      </c>
      <c r="J5" s="21">
        <v>6173.07</v>
      </c>
      <c r="K5" s="21">
        <v>432</v>
      </c>
      <c r="L5" s="21">
        <v>483.25</v>
      </c>
      <c r="M5" s="21">
        <f>SUM(N5:S5)</f>
        <v>42884.58</v>
      </c>
      <c r="N5" s="21">
        <v>40231.96</v>
      </c>
      <c r="O5" s="21">
        <v>0</v>
      </c>
      <c r="P5" s="21">
        <v>2652.62</v>
      </c>
      <c r="Q5" s="21">
        <v>0</v>
      </c>
      <c r="R5" s="21">
        <v>0</v>
      </c>
      <c r="S5" s="21">
        <v>0</v>
      </c>
      <c r="T5" s="21"/>
      <c r="U5" s="21"/>
      <c r="V5" s="21"/>
      <c r="W5" s="1"/>
    </row>
    <row r="6" spans="1:23" ht="20.25" customHeight="1">
      <c r="A6" s="18">
        <v>40201</v>
      </c>
      <c r="B6" s="19" t="s">
        <v>47</v>
      </c>
      <c r="C6" s="18"/>
      <c r="D6" s="18"/>
      <c r="E6" s="18"/>
      <c r="F6" s="17"/>
      <c r="G6" s="16"/>
      <c r="H6" s="21">
        <f t="shared" ref="H6:H23" si="0">SUM(I6+M6)</f>
        <v>49972.9</v>
      </c>
      <c r="I6" s="30">
        <v>7088.32</v>
      </c>
      <c r="J6" s="21">
        <v>6173.07</v>
      </c>
      <c r="K6" s="21">
        <v>432</v>
      </c>
      <c r="L6" s="21">
        <v>483.25</v>
      </c>
      <c r="M6" s="21">
        <f>SUM(N6:S6)</f>
        <v>42884.58</v>
      </c>
      <c r="N6" s="21">
        <v>40231.96</v>
      </c>
      <c r="O6" s="21">
        <v>0</v>
      </c>
      <c r="P6" s="21">
        <v>2652.62</v>
      </c>
      <c r="Q6" s="21">
        <v>0</v>
      </c>
      <c r="R6" s="21">
        <v>0</v>
      </c>
      <c r="S6" s="21">
        <v>0</v>
      </c>
      <c r="T6" s="21"/>
      <c r="U6" s="21"/>
      <c r="V6" s="21"/>
      <c r="W6" s="1"/>
    </row>
    <row r="7" spans="1:23" ht="20.25" customHeight="1">
      <c r="A7" s="18">
        <v>40201</v>
      </c>
      <c r="B7" s="19">
        <v>208</v>
      </c>
      <c r="C7" s="18">
        <v>208</v>
      </c>
      <c r="D7" s="18"/>
      <c r="E7" s="18"/>
      <c r="F7" s="17" t="s">
        <v>74</v>
      </c>
      <c r="G7" s="18"/>
      <c r="H7" s="21">
        <f t="shared" si="0"/>
        <v>159.13999999999999</v>
      </c>
      <c r="I7" s="21">
        <f>SUM(J7:L7)</f>
        <v>159.13999999999999</v>
      </c>
      <c r="J7" s="21">
        <v>0</v>
      </c>
      <c r="K7" s="21">
        <v>0</v>
      </c>
      <c r="L7" s="21">
        <v>159.13999999999999</v>
      </c>
      <c r="M7" s="21">
        <f>SUM(N7:S7)</f>
        <v>0</v>
      </c>
      <c r="N7" s="21">
        <v>0</v>
      </c>
      <c r="O7" s="21">
        <v>0</v>
      </c>
      <c r="P7" s="21">
        <v>0</v>
      </c>
      <c r="Q7" s="21">
        <v>0</v>
      </c>
      <c r="R7" s="21">
        <v>0</v>
      </c>
      <c r="S7" s="21">
        <v>0</v>
      </c>
      <c r="T7" s="21"/>
      <c r="U7" s="21"/>
      <c r="V7" s="21"/>
      <c r="W7" s="1"/>
    </row>
    <row r="8" spans="1:23" ht="20.25" customHeight="1">
      <c r="A8" s="18">
        <v>40201</v>
      </c>
      <c r="B8" s="19">
        <v>20805</v>
      </c>
      <c r="C8" s="18">
        <v>208</v>
      </c>
      <c r="D8" s="18">
        <v>5</v>
      </c>
      <c r="E8" s="18"/>
      <c r="F8" s="17" t="s">
        <v>75</v>
      </c>
      <c r="G8" s="18"/>
      <c r="H8" s="21">
        <f t="shared" si="0"/>
        <v>159.13999999999999</v>
      </c>
      <c r="I8" s="21">
        <f t="shared" ref="I8:I9" si="1">SUM(J8:L8)</f>
        <v>159.13999999999999</v>
      </c>
      <c r="J8" s="21">
        <v>0</v>
      </c>
      <c r="K8" s="21">
        <v>0</v>
      </c>
      <c r="L8" s="21">
        <v>159.13999999999999</v>
      </c>
      <c r="M8" s="21">
        <f t="shared" ref="M8:M23" si="2">SUM(N8:S8)</f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/>
      <c r="U8" s="21"/>
      <c r="V8" s="21"/>
      <c r="W8" s="1"/>
    </row>
    <row r="9" spans="1:23" ht="20.25" customHeight="1">
      <c r="A9" s="18">
        <v>40201</v>
      </c>
      <c r="B9" s="19">
        <v>2080502</v>
      </c>
      <c r="C9" s="18">
        <v>208</v>
      </c>
      <c r="D9" s="18">
        <v>5</v>
      </c>
      <c r="E9" s="18">
        <v>2</v>
      </c>
      <c r="F9" s="17" t="s">
        <v>76</v>
      </c>
      <c r="G9" s="18">
        <v>499</v>
      </c>
      <c r="H9" s="21">
        <f t="shared" si="0"/>
        <v>159.13999999999999</v>
      </c>
      <c r="I9" s="21">
        <f t="shared" si="1"/>
        <v>159.13999999999999</v>
      </c>
      <c r="J9" s="21">
        <v>0</v>
      </c>
      <c r="K9" s="21">
        <v>0</v>
      </c>
      <c r="L9" s="21">
        <v>159.13999999999999</v>
      </c>
      <c r="M9" s="21">
        <f t="shared" si="2"/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/>
      <c r="U9" s="21"/>
      <c r="V9" s="21"/>
      <c r="W9" s="1"/>
    </row>
    <row r="10" spans="1:23" ht="20.25" customHeight="1">
      <c r="A10" s="18">
        <v>40201</v>
      </c>
      <c r="B10" s="19">
        <v>212</v>
      </c>
      <c r="C10" s="18">
        <v>212</v>
      </c>
      <c r="D10" s="18"/>
      <c r="E10" s="18"/>
      <c r="F10" s="17" t="s">
        <v>77</v>
      </c>
      <c r="G10" s="18"/>
      <c r="H10" s="21">
        <f t="shared" si="0"/>
        <v>34094.949999999997</v>
      </c>
      <c r="I10" s="21">
        <v>0</v>
      </c>
      <c r="J10" s="21">
        <v>0</v>
      </c>
      <c r="K10" s="21">
        <v>0</v>
      </c>
      <c r="L10" s="21">
        <v>0</v>
      </c>
      <c r="M10" s="21">
        <f t="shared" si="2"/>
        <v>34094.949999999997</v>
      </c>
      <c r="N10" s="21">
        <v>34094.949999999997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/>
      <c r="U10" s="21"/>
      <c r="V10" s="21"/>
      <c r="W10" s="1"/>
    </row>
    <row r="11" spans="1:23" ht="20.25" customHeight="1">
      <c r="A11" s="18">
        <v>40201</v>
      </c>
      <c r="B11" s="19">
        <v>21202</v>
      </c>
      <c r="C11" s="18">
        <v>212</v>
      </c>
      <c r="D11" s="18">
        <v>2</v>
      </c>
      <c r="E11" s="18"/>
      <c r="F11" s="17" t="s">
        <v>78</v>
      </c>
      <c r="G11" s="18"/>
      <c r="H11" s="21">
        <f t="shared" si="0"/>
        <v>3110.7</v>
      </c>
      <c r="I11" s="21">
        <v>0</v>
      </c>
      <c r="J11" s="21">
        <v>0</v>
      </c>
      <c r="K11" s="21">
        <v>0</v>
      </c>
      <c r="L11" s="21">
        <v>0</v>
      </c>
      <c r="M11" s="21">
        <f t="shared" si="2"/>
        <v>3110.7</v>
      </c>
      <c r="N11" s="21">
        <v>3110.7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/>
      <c r="U11" s="21"/>
      <c r="V11" s="21"/>
      <c r="W11" s="1"/>
    </row>
    <row r="12" spans="1:23" ht="20.25" customHeight="1">
      <c r="A12" s="18">
        <v>40201</v>
      </c>
      <c r="B12" s="19">
        <v>2120201</v>
      </c>
      <c r="C12" s="18">
        <v>212</v>
      </c>
      <c r="D12" s="18">
        <v>2</v>
      </c>
      <c r="E12" s="18">
        <v>1</v>
      </c>
      <c r="F12" s="17" t="s">
        <v>78</v>
      </c>
      <c r="G12" s="18">
        <v>499</v>
      </c>
      <c r="H12" s="21">
        <f t="shared" si="0"/>
        <v>3110.7</v>
      </c>
      <c r="I12" s="21">
        <v>0</v>
      </c>
      <c r="J12" s="21">
        <v>0</v>
      </c>
      <c r="K12" s="21">
        <v>0</v>
      </c>
      <c r="L12" s="21">
        <v>0</v>
      </c>
      <c r="M12" s="21">
        <f t="shared" si="2"/>
        <v>3110.7</v>
      </c>
      <c r="N12" s="21">
        <v>3110.7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/>
      <c r="U12" s="21"/>
      <c r="V12" s="21"/>
      <c r="W12" s="1"/>
    </row>
    <row r="13" spans="1:23" ht="20.25" customHeight="1">
      <c r="A13" s="18">
        <v>40201</v>
      </c>
      <c r="B13" s="19">
        <v>21208</v>
      </c>
      <c r="C13" s="18">
        <v>212</v>
      </c>
      <c r="D13" s="18">
        <v>8</v>
      </c>
      <c r="E13" s="18"/>
      <c r="F13" s="17" t="s">
        <v>79</v>
      </c>
      <c r="G13" s="18"/>
      <c r="H13" s="21">
        <f t="shared" si="0"/>
        <v>30984.25</v>
      </c>
      <c r="I13" s="21">
        <v>0</v>
      </c>
      <c r="J13" s="21">
        <v>0</v>
      </c>
      <c r="K13" s="21">
        <v>0</v>
      </c>
      <c r="L13" s="21">
        <v>0</v>
      </c>
      <c r="M13" s="21">
        <f t="shared" si="2"/>
        <v>30984.25</v>
      </c>
      <c r="N13" s="21">
        <v>30984.25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/>
      <c r="U13" s="21"/>
      <c r="V13" s="21"/>
      <c r="W13" s="1"/>
    </row>
    <row r="14" spans="1:23" ht="20.25" customHeight="1">
      <c r="A14" s="18">
        <v>40201</v>
      </c>
      <c r="B14" s="19">
        <v>2120802</v>
      </c>
      <c r="C14" s="18">
        <v>212</v>
      </c>
      <c r="D14" s="18">
        <v>8</v>
      </c>
      <c r="E14" s="18">
        <v>2</v>
      </c>
      <c r="F14" s="17" t="s">
        <v>80</v>
      </c>
      <c r="G14" s="18">
        <v>499</v>
      </c>
      <c r="H14" s="21">
        <f t="shared" si="0"/>
        <v>30000</v>
      </c>
      <c r="I14" s="21">
        <v>0</v>
      </c>
      <c r="J14" s="21">
        <v>0</v>
      </c>
      <c r="K14" s="21">
        <v>0</v>
      </c>
      <c r="L14" s="21">
        <v>0</v>
      </c>
      <c r="M14" s="21">
        <f t="shared" si="2"/>
        <v>30000</v>
      </c>
      <c r="N14" s="21">
        <v>30000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/>
      <c r="U14" s="21"/>
      <c r="V14" s="21"/>
      <c r="W14" s="1"/>
    </row>
    <row r="15" spans="1:23" ht="20.25" customHeight="1">
      <c r="A15" s="18">
        <v>40201</v>
      </c>
      <c r="B15" s="19">
        <v>2120806</v>
      </c>
      <c r="C15" s="18">
        <v>212</v>
      </c>
      <c r="D15" s="18">
        <v>8</v>
      </c>
      <c r="E15" s="18">
        <v>6</v>
      </c>
      <c r="F15" s="17" t="s">
        <v>81</v>
      </c>
      <c r="G15" s="18">
        <v>499</v>
      </c>
      <c r="H15" s="21">
        <f t="shared" si="0"/>
        <v>194.65</v>
      </c>
      <c r="I15" s="21">
        <v>0</v>
      </c>
      <c r="J15" s="21">
        <v>0</v>
      </c>
      <c r="K15" s="21">
        <v>0</v>
      </c>
      <c r="L15" s="21">
        <v>0</v>
      </c>
      <c r="M15" s="21">
        <f t="shared" si="2"/>
        <v>194.65</v>
      </c>
      <c r="N15" s="21">
        <v>194.65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/>
      <c r="U15" s="21"/>
      <c r="V15" s="21"/>
      <c r="W15" s="1"/>
    </row>
    <row r="16" spans="1:23" ht="20.25" customHeight="1">
      <c r="A16" s="18">
        <v>40201</v>
      </c>
      <c r="B16" s="19">
        <v>2120899</v>
      </c>
      <c r="C16" s="18">
        <v>212</v>
      </c>
      <c r="D16" s="18">
        <v>8</v>
      </c>
      <c r="E16" s="18">
        <v>99</v>
      </c>
      <c r="F16" s="17" t="s">
        <v>82</v>
      </c>
      <c r="G16" s="18">
        <v>499</v>
      </c>
      <c r="H16" s="21">
        <f t="shared" si="0"/>
        <v>789.6</v>
      </c>
      <c r="I16" s="21">
        <v>0</v>
      </c>
      <c r="J16" s="21">
        <v>0</v>
      </c>
      <c r="K16" s="21">
        <v>0</v>
      </c>
      <c r="L16" s="21">
        <v>0</v>
      </c>
      <c r="M16" s="21">
        <f t="shared" si="2"/>
        <v>789.6</v>
      </c>
      <c r="N16" s="21">
        <v>789.6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/>
      <c r="U16" s="21"/>
      <c r="V16" s="21"/>
      <c r="W16" s="1"/>
    </row>
    <row r="17" spans="1:23" ht="20.25" customHeight="1">
      <c r="A17" s="18">
        <v>40201</v>
      </c>
      <c r="B17" s="19">
        <v>220</v>
      </c>
      <c r="C17" s="18">
        <v>220</v>
      </c>
      <c r="D17" s="18"/>
      <c r="E17" s="18"/>
      <c r="F17" s="17" t="s">
        <v>83</v>
      </c>
      <c r="G17" s="18"/>
      <c r="H17" s="21">
        <f t="shared" si="0"/>
        <v>15718.810000000001</v>
      </c>
      <c r="I17" s="21">
        <f>SUM(J17:L17)</f>
        <v>6929.1799999999994</v>
      </c>
      <c r="J17" s="21">
        <v>6173.07</v>
      </c>
      <c r="K17" s="21">
        <v>432</v>
      </c>
      <c r="L17" s="21">
        <v>324.11</v>
      </c>
      <c r="M17" s="21">
        <f t="shared" si="2"/>
        <v>8789.630000000001</v>
      </c>
      <c r="N17" s="21">
        <v>6137.01</v>
      </c>
      <c r="O17" s="21">
        <v>0</v>
      </c>
      <c r="P17" s="21">
        <v>2652.62</v>
      </c>
      <c r="Q17" s="21">
        <v>0</v>
      </c>
      <c r="R17" s="21">
        <v>0</v>
      </c>
      <c r="S17" s="21">
        <v>0</v>
      </c>
      <c r="T17" s="21"/>
      <c r="U17" s="21"/>
      <c r="V17" s="21"/>
      <c r="W17" s="1"/>
    </row>
    <row r="18" spans="1:23" ht="20.25" customHeight="1">
      <c r="A18" s="18">
        <v>40201</v>
      </c>
      <c r="B18" s="19">
        <v>22001</v>
      </c>
      <c r="C18" s="18">
        <v>220</v>
      </c>
      <c r="D18" s="18">
        <v>1</v>
      </c>
      <c r="E18" s="18"/>
      <c r="F18" s="17" t="s">
        <v>84</v>
      </c>
      <c r="G18" s="18"/>
      <c r="H18" s="21">
        <f t="shared" si="0"/>
        <v>15718.810000000001</v>
      </c>
      <c r="I18" s="21">
        <f>SUM(J18:L18)</f>
        <v>6929.1799999999994</v>
      </c>
      <c r="J18" s="21">
        <v>6173.07</v>
      </c>
      <c r="K18" s="21">
        <v>432</v>
      </c>
      <c r="L18" s="21">
        <v>324.11</v>
      </c>
      <c r="M18" s="21">
        <f t="shared" si="2"/>
        <v>8789.630000000001</v>
      </c>
      <c r="N18" s="21">
        <v>6137.01</v>
      </c>
      <c r="O18" s="21">
        <v>0</v>
      </c>
      <c r="P18" s="21">
        <v>2652.62</v>
      </c>
      <c r="Q18" s="21">
        <v>0</v>
      </c>
      <c r="R18" s="21">
        <v>0</v>
      </c>
      <c r="S18" s="21">
        <v>0</v>
      </c>
      <c r="T18" s="21"/>
      <c r="U18" s="21"/>
      <c r="V18" s="21"/>
      <c r="W18" s="1"/>
    </row>
    <row r="19" spans="1:23" ht="20.25" customHeight="1">
      <c r="A19" s="18">
        <v>40201</v>
      </c>
      <c r="B19" s="19">
        <v>2200101</v>
      </c>
      <c r="C19" s="18">
        <v>220</v>
      </c>
      <c r="D19" s="18">
        <v>1</v>
      </c>
      <c r="E19" s="18">
        <v>1</v>
      </c>
      <c r="F19" s="17" t="s">
        <v>85</v>
      </c>
      <c r="G19" s="18">
        <v>499</v>
      </c>
      <c r="H19" s="21">
        <f t="shared" si="0"/>
        <v>6929.1799999999994</v>
      </c>
      <c r="I19" s="21">
        <f>SUM(J19:L19)</f>
        <v>6929.1799999999994</v>
      </c>
      <c r="J19" s="21">
        <v>6173.07</v>
      </c>
      <c r="K19" s="21">
        <v>432</v>
      </c>
      <c r="L19" s="21">
        <v>324.11</v>
      </c>
      <c r="M19" s="21">
        <f t="shared" si="2"/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/>
      <c r="U19" s="21"/>
      <c r="V19" s="21"/>
      <c r="W19" s="1"/>
    </row>
    <row r="20" spans="1:23" ht="20.25" customHeight="1">
      <c r="A20" s="18">
        <v>40201</v>
      </c>
      <c r="B20" s="19">
        <v>2200102</v>
      </c>
      <c r="C20" s="18">
        <v>220</v>
      </c>
      <c r="D20" s="18">
        <v>1</v>
      </c>
      <c r="E20" s="18">
        <v>2</v>
      </c>
      <c r="F20" s="17" t="s">
        <v>86</v>
      </c>
      <c r="G20" s="18">
        <v>499</v>
      </c>
      <c r="H20" s="21">
        <f t="shared" si="0"/>
        <v>2347.1</v>
      </c>
      <c r="I20" s="21">
        <v>0</v>
      </c>
      <c r="J20" s="21">
        <v>0</v>
      </c>
      <c r="K20" s="21">
        <v>0</v>
      </c>
      <c r="L20" s="21">
        <v>0</v>
      </c>
      <c r="M20" s="21">
        <f t="shared" si="2"/>
        <v>2347.1</v>
      </c>
      <c r="N20" s="21">
        <v>240</v>
      </c>
      <c r="O20" s="21">
        <v>0</v>
      </c>
      <c r="P20" s="21">
        <v>2107.1</v>
      </c>
      <c r="Q20" s="21">
        <v>0</v>
      </c>
      <c r="R20" s="21">
        <v>0</v>
      </c>
      <c r="S20" s="21">
        <v>0</v>
      </c>
      <c r="T20" s="21"/>
      <c r="U20" s="21"/>
      <c r="V20" s="21"/>
      <c r="W20" s="1"/>
    </row>
    <row r="21" spans="1:23" ht="20.25" customHeight="1">
      <c r="A21" s="18">
        <v>40201</v>
      </c>
      <c r="B21" s="19">
        <v>2200106</v>
      </c>
      <c r="C21" s="18">
        <v>220</v>
      </c>
      <c r="D21" s="18">
        <v>1</v>
      </c>
      <c r="E21" s="18">
        <v>6</v>
      </c>
      <c r="F21" s="17" t="s">
        <v>87</v>
      </c>
      <c r="G21" s="18">
        <v>499</v>
      </c>
      <c r="H21" s="21">
        <f t="shared" si="0"/>
        <v>50</v>
      </c>
      <c r="I21" s="21">
        <v>0</v>
      </c>
      <c r="J21" s="21">
        <v>0</v>
      </c>
      <c r="K21" s="21">
        <v>0</v>
      </c>
      <c r="L21" s="21">
        <v>0</v>
      </c>
      <c r="M21" s="21">
        <f t="shared" si="2"/>
        <v>50</v>
      </c>
      <c r="N21" s="21">
        <v>0</v>
      </c>
      <c r="O21" s="21">
        <v>0</v>
      </c>
      <c r="P21" s="21">
        <v>50</v>
      </c>
      <c r="Q21" s="21">
        <v>0</v>
      </c>
      <c r="R21" s="21">
        <v>0</v>
      </c>
      <c r="S21" s="21">
        <v>0</v>
      </c>
      <c r="T21" s="21"/>
      <c r="U21" s="21"/>
      <c r="V21" s="21"/>
      <c r="W21" s="1"/>
    </row>
    <row r="22" spans="1:23" ht="20.25" customHeight="1">
      <c r="A22" s="18">
        <v>40201</v>
      </c>
      <c r="B22" s="19">
        <v>2200114</v>
      </c>
      <c r="C22" s="18">
        <v>220</v>
      </c>
      <c r="D22" s="18">
        <v>1</v>
      </c>
      <c r="E22" s="18">
        <v>14</v>
      </c>
      <c r="F22" s="17" t="s">
        <v>88</v>
      </c>
      <c r="G22" s="18">
        <v>499</v>
      </c>
      <c r="H22" s="21">
        <f t="shared" si="0"/>
        <v>440</v>
      </c>
      <c r="I22" s="21">
        <v>0</v>
      </c>
      <c r="J22" s="21">
        <v>0</v>
      </c>
      <c r="K22" s="21">
        <v>0</v>
      </c>
      <c r="L22" s="21">
        <v>0</v>
      </c>
      <c r="M22" s="21">
        <f t="shared" si="2"/>
        <v>440</v>
      </c>
      <c r="N22" s="21">
        <v>100</v>
      </c>
      <c r="O22" s="21">
        <v>0</v>
      </c>
      <c r="P22" s="21">
        <v>340</v>
      </c>
      <c r="Q22" s="21">
        <v>0</v>
      </c>
      <c r="R22" s="21">
        <v>0</v>
      </c>
      <c r="S22" s="21">
        <v>0</v>
      </c>
      <c r="T22" s="21"/>
      <c r="U22" s="21"/>
      <c r="V22" s="21"/>
      <c r="W22" s="1"/>
    </row>
    <row r="23" spans="1:23" ht="20.25" customHeight="1">
      <c r="A23" s="18">
        <v>40201</v>
      </c>
      <c r="B23" s="19">
        <v>2200199</v>
      </c>
      <c r="C23" s="18">
        <v>220</v>
      </c>
      <c r="D23" s="18">
        <v>1</v>
      </c>
      <c r="E23" s="18">
        <v>99</v>
      </c>
      <c r="F23" s="17" t="s">
        <v>89</v>
      </c>
      <c r="G23" s="18">
        <v>499</v>
      </c>
      <c r="H23" s="21">
        <f t="shared" si="0"/>
        <v>5952.5300000000007</v>
      </c>
      <c r="I23" s="21">
        <v>0</v>
      </c>
      <c r="J23" s="21">
        <v>0</v>
      </c>
      <c r="K23" s="21">
        <v>0</v>
      </c>
      <c r="L23" s="21">
        <v>0</v>
      </c>
      <c r="M23" s="21">
        <f t="shared" si="2"/>
        <v>5952.5300000000007</v>
      </c>
      <c r="N23" s="21">
        <v>5797.01</v>
      </c>
      <c r="O23" s="21">
        <v>0</v>
      </c>
      <c r="P23" s="21">
        <v>155.52000000000001</v>
      </c>
      <c r="Q23" s="21">
        <v>0</v>
      </c>
      <c r="R23" s="21">
        <v>0</v>
      </c>
      <c r="S23" s="21">
        <v>0</v>
      </c>
      <c r="T23" s="21"/>
      <c r="U23" s="21"/>
      <c r="V23" s="21"/>
      <c r="W23" s="1"/>
    </row>
    <row r="24" spans="1:23" ht="18.75" customHeight="1">
      <c r="A24" s="93"/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1"/>
    </row>
    <row r="25" spans="1:23" ht="18.75" customHeight="1">
      <c r="A25" s="91"/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1"/>
    </row>
  </sheetData>
  <mergeCells count="16">
    <mergeCell ref="A1:V1"/>
    <mergeCell ref="A2:F2"/>
    <mergeCell ref="S2:V2"/>
    <mergeCell ref="A3:A4"/>
    <mergeCell ref="B3:B4"/>
    <mergeCell ref="C3:E3"/>
    <mergeCell ref="F3:F4"/>
    <mergeCell ref="G3:G4"/>
    <mergeCell ref="H3:H4"/>
    <mergeCell ref="A25:V25"/>
    <mergeCell ref="I3:L3"/>
    <mergeCell ref="M3:S3"/>
    <mergeCell ref="T3:T4"/>
    <mergeCell ref="U3:U4"/>
    <mergeCell ref="V3:V4"/>
    <mergeCell ref="A24:V24"/>
  </mergeCells>
  <phoneticPr fontId="22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workbookViewId="0">
      <selection activeCell="G25" sqref="G25"/>
    </sheetView>
  </sheetViews>
  <sheetFormatPr defaultRowHeight="13.5"/>
  <cols>
    <col min="1" max="1" width="39" customWidth="1"/>
    <col min="2" max="2" width="0" hidden="1" customWidth="1"/>
    <col min="3" max="3" width="15.375" customWidth="1"/>
    <col min="4" max="4" width="35.5" customWidth="1"/>
    <col min="5" max="5" width="11.75" hidden="1" customWidth="1"/>
    <col min="6" max="6" width="11.25" customWidth="1"/>
    <col min="7" max="7" width="12.5" customWidth="1"/>
    <col min="8" max="8" width="11.625" customWidth="1"/>
    <col min="9" max="9" width="2" customWidth="1"/>
  </cols>
  <sheetData>
    <row r="1" spans="1:9" ht="33" customHeight="1">
      <c r="A1" s="97" t="s">
        <v>154</v>
      </c>
      <c r="B1" s="97"/>
      <c r="C1" s="97"/>
      <c r="D1" s="97"/>
      <c r="E1" s="97"/>
      <c r="F1" s="97"/>
      <c r="G1" s="97"/>
      <c r="H1" s="97"/>
      <c r="I1" s="10"/>
    </row>
    <row r="2" spans="1:9" ht="18" customHeight="1">
      <c r="A2" s="88" t="s">
        <v>1</v>
      </c>
      <c r="B2" s="88"/>
      <c r="C2" s="88"/>
      <c r="D2" s="88"/>
      <c r="E2" s="88"/>
      <c r="F2" s="88"/>
      <c r="G2" s="88"/>
      <c r="H2" s="12" t="s">
        <v>143</v>
      </c>
      <c r="I2" s="10"/>
    </row>
    <row r="3" spans="1:9">
      <c r="A3" s="98" t="s">
        <v>155</v>
      </c>
      <c r="B3" s="98"/>
      <c r="C3" s="98"/>
      <c r="D3" s="98" t="s">
        <v>156</v>
      </c>
      <c r="E3" s="98"/>
      <c r="F3" s="98"/>
      <c r="G3" s="98"/>
      <c r="H3" s="98"/>
      <c r="I3" s="34"/>
    </row>
    <row r="4" spans="1:9" ht="27">
      <c r="A4" s="42" t="s">
        <v>157</v>
      </c>
      <c r="B4" s="42"/>
      <c r="C4" s="45" t="s">
        <v>6</v>
      </c>
      <c r="D4" s="45" t="s">
        <v>157</v>
      </c>
      <c r="E4" s="42"/>
      <c r="F4" s="45" t="s">
        <v>123</v>
      </c>
      <c r="G4" s="45" t="s">
        <v>158</v>
      </c>
      <c r="H4" s="45" t="s">
        <v>159</v>
      </c>
      <c r="I4" s="34"/>
    </row>
    <row r="5" spans="1:9">
      <c r="A5" s="42" t="s">
        <v>160</v>
      </c>
      <c r="B5" s="42"/>
      <c r="C5" s="43">
        <f>SUM(C6:C7)</f>
        <v>19778.25</v>
      </c>
      <c r="D5" s="42" t="s">
        <v>161</v>
      </c>
      <c r="E5" s="42">
        <v>201</v>
      </c>
      <c r="F5" s="43">
        <v>0</v>
      </c>
      <c r="G5" s="43">
        <v>0</v>
      </c>
      <c r="H5" s="43">
        <v>0</v>
      </c>
      <c r="I5" s="34"/>
    </row>
    <row r="6" spans="1:9">
      <c r="A6" s="42" t="s">
        <v>162</v>
      </c>
      <c r="B6" s="42">
        <v>1</v>
      </c>
      <c r="C6" s="43">
        <v>14269.01</v>
      </c>
      <c r="D6" s="42" t="s">
        <v>163</v>
      </c>
      <c r="E6" s="42">
        <v>203</v>
      </c>
      <c r="F6" s="43">
        <v>0</v>
      </c>
      <c r="G6" s="43">
        <v>0</v>
      </c>
      <c r="H6" s="43">
        <v>0</v>
      </c>
      <c r="I6" s="34"/>
    </row>
    <row r="7" spans="1:9">
      <c r="A7" s="42" t="s">
        <v>164</v>
      </c>
      <c r="B7" s="42">
        <v>2</v>
      </c>
      <c r="C7" s="43">
        <f>SUM(C8:C13)</f>
        <v>5509.24</v>
      </c>
      <c r="D7" s="42" t="s">
        <v>165</v>
      </c>
      <c r="E7" s="42">
        <v>204</v>
      </c>
      <c r="F7" s="43">
        <v>0</v>
      </c>
      <c r="G7" s="43">
        <v>0</v>
      </c>
      <c r="H7" s="43">
        <v>0</v>
      </c>
      <c r="I7" s="34"/>
    </row>
    <row r="8" spans="1:9">
      <c r="A8" s="42" t="s">
        <v>166</v>
      </c>
      <c r="B8" s="42">
        <v>90101</v>
      </c>
      <c r="C8" s="43">
        <v>2951.24</v>
      </c>
      <c r="D8" s="42" t="s">
        <v>167</v>
      </c>
      <c r="E8" s="42">
        <v>205</v>
      </c>
      <c r="F8" s="43">
        <v>0</v>
      </c>
      <c r="G8" s="43">
        <v>0</v>
      </c>
      <c r="H8" s="43">
        <v>0</v>
      </c>
      <c r="I8" s="34"/>
    </row>
    <row r="9" spans="1:9">
      <c r="A9" s="42" t="s">
        <v>168</v>
      </c>
      <c r="B9" s="42">
        <v>90102</v>
      </c>
      <c r="C9" s="43">
        <v>700</v>
      </c>
      <c r="D9" s="42" t="s">
        <v>169</v>
      </c>
      <c r="E9" s="42">
        <v>206</v>
      </c>
      <c r="F9" s="43">
        <v>0</v>
      </c>
      <c r="G9" s="43">
        <v>0</v>
      </c>
      <c r="H9" s="43">
        <v>0</v>
      </c>
      <c r="I9" s="34"/>
    </row>
    <row r="10" spans="1:9">
      <c r="A10" s="42" t="s">
        <v>170</v>
      </c>
      <c r="B10" s="42">
        <v>90103</v>
      </c>
      <c r="C10" s="43">
        <v>0</v>
      </c>
      <c r="D10" s="42" t="s">
        <v>171</v>
      </c>
      <c r="E10" s="42">
        <v>207</v>
      </c>
      <c r="F10" s="43">
        <v>0</v>
      </c>
      <c r="G10" s="43">
        <v>0</v>
      </c>
      <c r="H10" s="43">
        <v>0</v>
      </c>
      <c r="I10" s="34"/>
    </row>
    <row r="11" spans="1:9">
      <c r="A11" s="42" t="s">
        <v>172</v>
      </c>
      <c r="B11" s="42">
        <v>90104</v>
      </c>
      <c r="C11" s="43">
        <v>0</v>
      </c>
      <c r="D11" s="42" t="s">
        <v>173</v>
      </c>
      <c r="E11" s="42">
        <v>208</v>
      </c>
      <c r="F11" s="43">
        <v>159.13999999999999</v>
      </c>
      <c r="G11" s="43">
        <v>159.13999999999999</v>
      </c>
      <c r="H11" s="43">
        <v>0</v>
      </c>
      <c r="I11" s="34"/>
    </row>
    <row r="12" spans="1:9">
      <c r="A12" s="42" t="s">
        <v>174</v>
      </c>
      <c r="B12" s="42">
        <v>90105</v>
      </c>
      <c r="C12" s="43">
        <v>578</v>
      </c>
      <c r="D12" s="42" t="s">
        <v>175</v>
      </c>
      <c r="E12" s="42">
        <v>209</v>
      </c>
      <c r="F12" s="43">
        <v>0</v>
      </c>
      <c r="G12" s="43">
        <v>0</v>
      </c>
      <c r="H12" s="43">
        <v>0</v>
      </c>
      <c r="I12" s="34"/>
    </row>
    <row r="13" spans="1:9">
      <c r="A13" s="42" t="s">
        <v>176</v>
      </c>
      <c r="B13" s="42">
        <v>90106</v>
      </c>
      <c r="C13" s="43">
        <v>1280</v>
      </c>
      <c r="D13" s="42" t="s">
        <v>177</v>
      </c>
      <c r="E13" s="42">
        <v>210</v>
      </c>
      <c r="F13" s="43">
        <v>0</v>
      </c>
      <c r="G13" s="43">
        <v>0</v>
      </c>
      <c r="H13" s="43">
        <v>0</v>
      </c>
      <c r="I13" s="34"/>
    </row>
    <row r="14" spans="1:9">
      <c r="A14" s="42" t="s">
        <v>178</v>
      </c>
      <c r="B14" s="42">
        <v>4</v>
      </c>
      <c r="C14" s="43"/>
      <c r="D14" s="42" t="s">
        <v>179</v>
      </c>
      <c r="E14" s="42">
        <v>211</v>
      </c>
      <c r="F14" s="43">
        <v>0</v>
      </c>
      <c r="G14" s="43">
        <v>0</v>
      </c>
      <c r="H14" s="43">
        <v>0</v>
      </c>
      <c r="I14" s="34"/>
    </row>
    <row r="15" spans="1:9">
      <c r="A15" s="42" t="s">
        <v>180</v>
      </c>
      <c r="B15" s="42">
        <v>5</v>
      </c>
      <c r="C15" s="43">
        <v>0</v>
      </c>
      <c r="D15" s="42" t="s">
        <v>181</v>
      </c>
      <c r="E15" s="42">
        <v>212</v>
      </c>
      <c r="F15" s="43">
        <v>34094.949999999997</v>
      </c>
      <c r="G15" s="43">
        <v>3900.3</v>
      </c>
      <c r="H15" s="43">
        <v>30194.65</v>
      </c>
      <c r="I15" s="34"/>
    </row>
    <row r="16" spans="1:9">
      <c r="A16" s="42" t="s">
        <v>182</v>
      </c>
      <c r="B16" s="42">
        <v>7</v>
      </c>
      <c r="C16" s="43">
        <v>0</v>
      </c>
      <c r="D16" s="42" t="s">
        <v>183</v>
      </c>
      <c r="E16" s="42">
        <v>213</v>
      </c>
      <c r="F16" s="43">
        <v>0</v>
      </c>
      <c r="G16" s="43">
        <v>0</v>
      </c>
      <c r="H16" s="43">
        <v>0</v>
      </c>
      <c r="I16" s="34"/>
    </row>
    <row r="17" spans="1:9">
      <c r="A17" s="42" t="s">
        <v>184</v>
      </c>
      <c r="B17" s="42"/>
      <c r="C17" s="43">
        <v>0</v>
      </c>
      <c r="D17" s="42" t="s">
        <v>185</v>
      </c>
      <c r="E17" s="42">
        <v>214</v>
      </c>
      <c r="F17" s="43">
        <v>0</v>
      </c>
      <c r="G17" s="43">
        <v>0</v>
      </c>
      <c r="H17" s="43">
        <v>0</v>
      </c>
      <c r="I17" s="34"/>
    </row>
    <row r="18" spans="1:9">
      <c r="A18" s="42"/>
      <c r="B18" s="42"/>
      <c r="C18" s="42"/>
      <c r="D18" s="42" t="s">
        <v>186</v>
      </c>
      <c r="E18" s="42">
        <v>215</v>
      </c>
      <c r="F18" s="43">
        <v>0</v>
      </c>
      <c r="G18" s="43">
        <v>0</v>
      </c>
      <c r="H18" s="43">
        <v>0</v>
      </c>
      <c r="I18" s="34"/>
    </row>
    <row r="19" spans="1:9">
      <c r="A19" s="42" t="s">
        <v>187</v>
      </c>
      <c r="B19" s="42">
        <v>3</v>
      </c>
      <c r="C19" s="43">
        <v>30194.65</v>
      </c>
      <c r="D19" s="42" t="s">
        <v>188</v>
      </c>
      <c r="E19" s="42">
        <v>216</v>
      </c>
      <c r="F19" s="43">
        <v>0</v>
      </c>
      <c r="G19" s="43">
        <v>0</v>
      </c>
      <c r="H19" s="43">
        <v>0</v>
      </c>
      <c r="I19" s="34"/>
    </row>
    <row r="20" spans="1:9">
      <c r="A20" s="42"/>
      <c r="B20" s="42"/>
      <c r="C20" s="42"/>
      <c r="D20" s="42" t="s">
        <v>189</v>
      </c>
      <c r="E20" s="42">
        <v>217</v>
      </c>
      <c r="F20" s="43">
        <v>0</v>
      </c>
      <c r="G20" s="43">
        <v>0</v>
      </c>
      <c r="H20" s="43">
        <v>0</v>
      </c>
      <c r="I20" s="34"/>
    </row>
    <row r="21" spans="1:9">
      <c r="A21" s="42"/>
      <c r="B21" s="42"/>
      <c r="C21" s="42"/>
      <c r="D21" s="42" t="s">
        <v>190</v>
      </c>
      <c r="E21" s="42">
        <v>219</v>
      </c>
      <c r="F21" s="43">
        <v>0</v>
      </c>
      <c r="G21" s="43">
        <v>0</v>
      </c>
      <c r="H21" s="43">
        <v>0</v>
      </c>
      <c r="I21" s="34"/>
    </row>
    <row r="22" spans="1:9">
      <c r="A22" s="42"/>
      <c r="B22" s="42"/>
      <c r="C22" s="42"/>
      <c r="D22" s="42" t="s">
        <v>191</v>
      </c>
      <c r="E22" s="42">
        <v>220</v>
      </c>
      <c r="F22" s="43">
        <v>15718.808149</v>
      </c>
      <c r="G22" s="43">
        <v>15718.808149</v>
      </c>
      <c r="H22" s="43">
        <v>0</v>
      </c>
      <c r="I22" s="34"/>
    </row>
    <row r="23" spans="1:9">
      <c r="A23" s="42"/>
      <c r="B23" s="42"/>
      <c r="C23" s="42"/>
      <c r="D23" s="42" t="s">
        <v>192</v>
      </c>
      <c r="E23" s="42">
        <v>221</v>
      </c>
      <c r="F23" s="43">
        <v>0</v>
      </c>
      <c r="G23" s="43">
        <v>0</v>
      </c>
      <c r="H23" s="43">
        <v>0</v>
      </c>
      <c r="I23" s="34"/>
    </row>
    <row r="24" spans="1:9">
      <c r="A24" s="42"/>
      <c r="B24" s="42"/>
      <c r="C24" s="42"/>
      <c r="D24" s="42" t="s">
        <v>193</v>
      </c>
      <c r="E24" s="42">
        <v>222</v>
      </c>
      <c r="F24" s="43">
        <v>0</v>
      </c>
      <c r="G24" s="43">
        <v>0</v>
      </c>
      <c r="H24" s="43">
        <v>0</v>
      </c>
      <c r="I24" s="34"/>
    </row>
    <row r="25" spans="1:9">
      <c r="A25" s="42"/>
      <c r="B25" s="42"/>
      <c r="C25" s="42"/>
      <c r="D25" s="42" t="s">
        <v>194</v>
      </c>
      <c r="E25" s="42">
        <v>224</v>
      </c>
      <c r="F25" s="43">
        <v>0</v>
      </c>
      <c r="G25" s="43">
        <v>0</v>
      </c>
      <c r="H25" s="43">
        <v>0</v>
      </c>
      <c r="I25" s="34"/>
    </row>
    <row r="26" spans="1:9">
      <c r="A26" s="42"/>
      <c r="B26" s="42"/>
      <c r="C26" s="42"/>
      <c r="D26" s="42" t="s">
        <v>195</v>
      </c>
      <c r="E26" s="42">
        <v>227</v>
      </c>
      <c r="F26" s="43">
        <v>0</v>
      </c>
      <c r="G26" s="43">
        <v>0</v>
      </c>
      <c r="H26" s="43">
        <v>0</v>
      </c>
      <c r="I26" s="34"/>
    </row>
    <row r="27" spans="1:9">
      <c r="A27" s="42"/>
      <c r="B27" s="42"/>
      <c r="C27" s="42"/>
      <c r="D27" s="42" t="s">
        <v>196</v>
      </c>
      <c r="E27" s="42">
        <v>229</v>
      </c>
      <c r="F27" s="43">
        <v>0</v>
      </c>
      <c r="G27" s="43">
        <v>0</v>
      </c>
      <c r="H27" s="43">
        <v>0</v>
      </c>
      <c r="I27" s="34"/>
    </row>
    <row r="28" spans="1:9">
      <c r="A28" s="42"/>
      <c r="B28" s="42"/>
      <c r="C28" s="42"/>
      <c r="D28" s="42" t="s">
        <v>197</v>
      </c>
      <c r="E28" s="42">
        <v>230</v>
      </c>
      <c r="F28" s="43">
        <v>0</v>
      </c>
      <c r="G28" s="43">
        <v>0</v>
      </c>
      <c r="H28" s="43">
        <v>0</v>
      </c>
      <c r="I28" s="34"/>
    </row>
    <row r="29" spans="1:9">
      <c r="A29" s="42"/>
      <c r="B29" s="42"/>
      <c r="C29" s="42"/>
      <c r="D29" s="42" t="s">
        <v>198</v>
      </c>
      <c r="E29" s="42">
        <v>231</v>
      </c>
      <c r="F29" s="43">
        <v>0</v>
      </c>
      <c r="G29" s="43">
        <v>0</v>
      </c>
      <c r="H29" s="43">
        <v>0</v>
      </c>
      <c r="I29" s="34"/>
    </row>
    <row r="30" spans="1:9">
      <c r="A30" s="42"/>
      <c r="B30" s="42"/>
      <c r="C30" s="42"/>
      <c r="D30" s="42" t="s">
        <v>199</v>
      </c>
      <c r="E30" s="42">
        <v>232</v>
      </c>
      <c r="F30" s="43">
        <v>0</v>
      </c>
      <c r="G30" s="43">
        <v>0</v>
      </c>
      <c r="H30" s="43">
        <v>0</v>
      </c>
      <c r="I30" s="34"/>
    </row>
    <row r="31" spans="1:9">
      <c r="A31" s="42"/>
      <c r="B31" s="42"/>
      <c r="C31" s="42"/>
      <c r="D31" s="42" t="s">
        <v>200</v>
      </c>
      <c r="E31" s="42">
        <v>233</v>
      </c>
      <c r="F31" s="43">
        <v>0</v>
      </c>
      <c r="G31" s="43">
        <v>0</v>
      </c>
      <c r="H31" s="43">
        <v>0</v>
      </c>
      <c r="I31" s="34"/>
    </row>
    <row r="32" spans="1:9">
      <c r="A32" s="45" t="s">
        <v>201</v>
      </c>
      <c r="B32" s="42"/>
      <c r="C32" s="43">
        <f>SUM(C5,C19)</f>
        <v>49972.9</v>
      </c>
      <c r="D32" s="45" t="s">
        <v>202</v>
      </c>
      <c r="E32" s="42"/>
      <c r="F32" s="43">
        <v>49972.904149000002</v>
      </c>
      <c r="G32" s="43">
        <v>19778.254149</v>
      </c>
      <c r="H32" s="43">
        <v>30194.65</v>
      </c>
      <c r="I32" s="34"/>
    </row>
    <row r="33" spans="1:9" ht="11.25" customHeight="1">
      <c r="A33" s="34"/>
      <c r="B33" s="34"/>
      <c r="C33" s="34"/>
      <c r="D33" s="34"/>
      <c r="E33" s="34"/>
      <c r="F33" s="34"/>
      <c r="G33" s="34"/>
      <c r="H33" s="34"/>
      <c r="I33" s="10"/>
    </row>
  </sheetData>
  <mergeCells count="4">
    <mergeCell ref="A1:H1"/>
    <mergeCell ref="A2:G2"/>
    <mergeCell ref="A3:C3"/>
    <mergeCell ref="D3:H3"/>
  </mergeCells>
  <phoneticPr fontId="22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opLeftCell="A16" workbookViewId="0">
      <selection activeCell="P13" sqref="P13"/>
    </sheetView>
  </sheetViews>
  <sheetFormatPr defaultRowHeight="13.5"/>
  <cols>
    <col min="1" max="1" width="7" customWidth="1"/>
    <col min="2" max="2" width="18.375" bestFit="1" customWidth="1"/>
    <col min="3" max="3" width="8.25" customWidth="1"/>
    <col min="4" max="4" width="7.5" bestFit="1" customWidth="1"/>
    <col min="5" max="5" width="5.75" bestFit="1" customWidth="1"/>
    <col min="6" max="6" width="6.625" bestFit="1" customWidth="1"/>
    <col min="7" max="7" width="29.25" customWidth="1"/>
    <col min="8" max="8" width="9.5" style="15" bestFit="1" customWidth="1"/>
    <col min="9" max="9" width="13.75" customWidth="1"/>
    <col min="10" max="10" width="11.75" customWidth="1"/>
    <col min="11" max="11" width="14.75" bestFit="1" customWidth="1"/>
    <col min="12" max="12" width="2" customWidth="1"/>
  </cols>
  <sheetData>
    <row r="1" spans="1:12" ht="51" customHeight="1">
      <c r="A1" s="100" t="s">
        <v>221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"/>
    </row>
    <row r="2" spans="1:12" ht="56.25" customHeight="1">
      <c r="A2" s="88" t="s">
        <v>1</v>
      </c>
      <c r="B2" s="88"/>
      <c r="C2" s="88"/>
      <c r="D2" s="88"/>
      <c r="E2" s="88"/>
      <c r="F2" s="88"/>
      <c r="G2" s="88"/>
      <c r="H2" s="88"/>
      <c r="I2" s="88"/>
      <c r="J2" s="88"/>
      <c r="K2" s="12" t="s">
        <v>144</v>
      </c>
      <c r="L2" s="10"/>
    </row>
    <row r="3" spans="1:12" ht="18" customHeight="1">
      <c r="A3" s="47"/>
      <c r="B3" s="47"/>
      <c r="C3" s="47"/>
      <c r="D3" s="99" t="s">
        <v>53</v>
      </c>
      <c r="E3" s="99"/>
      <c r="F3" s="99"/>
      <c r="G3" s="99" t="s">
        <v>44</v>
      </c>
      <c r="H3" s="99" t="s">
        <v>94</v>
      </c>
      <c r="I3" s="99" t="s">
        <v>46</v>
      </c>
      <c r="J3" s="99" t="s">
        <v>57</v>
      </c>
      <c r="K3" s="99" t="s">
        <v>58</v>
      </c>
      <c r="L3" s="33"/>
    </row>
    <row r="4" spans="1:12" ht="18" customHeight="1">
      <c r="A4" s="47"/>
      <c r="B4" s="47"/>
      <c r="C4" s="47"/>
      <c r="D4" s="35" t="s">
        <v>62</v>
      </c>
      <c r="E4" s="35" t="s">
        <v>63</v>
      </c>
      <c r="F4" s="35" t="s">
        <v>64</v>
      </c>
      <c r="G4" s="99"/>
      <c r="H4" s="99"/>
      <c r="I4" s="99"/>
      <c r="J4" s="99"/>
      <c r="K4" s="99"/>
      <c r="L4" s="33"/>
    </row>
    <row r="5" spans="1:12" ht="18" customHeight="1">
      <c r="A5" s="47" t="s">
        <v>46</v>
      </c>
      <c r="B5" s="47"/>
      <c r="C5" s="47"/>
      <c r="D5" s="48"/>
      <c r="E5" s="48"/>
      <c r="F5" s="48"/>
      <c r="G5" s="36"/>
      <c r="H5" s="48"/>
      <c r="I5" s="25">
        <f>SUM(J5:K5)</f>
        <v>49972.9</v>
      </c>
      <c r="J5" s="25">
        <v>7088.32</v>
      </c>
      <c r="K5" s="25">
        <v>42884.58</v>
      </c>
      <c r="L5" s="33"/>
    </row>
    <row r="6" spans="1:12" ht="18" customHeight="1">
      <c r="A6" s="50">
        <v>40201</v>
      </c>
      <c r="B6" s="50" t="s">
        <v>141</v>
      </c>
      <c r="C6" s="50">
        <v>208</v>
      </c>
      <c r="D6" s="37">
        <v>208</v>
      </c>
      <c r="E6" s="37"/>
      <c r="F6" s="37"/>
      <c r="G6" s="36" t="s">
        <v>74</v>
      </c>
      <c r="H6" s="37"/>
      <c r="I6" s="25">
        <f t="shared" ref="I6:I22" si="0">SUM(J6:K6)</f>
        <v>159.13999999999999</v>
      </c>
      <c r="J6" s="25">
        <v>159.13999999999999</v>
      </c>
      <c r="K6" s="25">
        <v>0</v>
      </c>
      <c r="L6" s="33"/>
    </row>
    <row r="7" spans="1:12" ht="18" customHeight="1">
      <c r="A7" s="50">
        <v>40201</v>
      </c>
      <c r="B7" s="50" t="s">
        <v>141</v>
      </c>
      <c r="C7" s="50">
        <v>20805</v>
      </c>
      <c r="D7" s="37">
        <v>208</v>
      </c>
      <c r="E7" s="37">
        <v>5</v>
      </c>
      <c r="F7" s="37"/>
      <c r="G7" s="36" t="s">
        <v>75</v>
      </c>
      <c r="H7" s="37"/>
      <c r="I7" s="25">
        <f t="shared" si="0"/>
        <v>159.13999999999999</v>
      </c>
      <c r="J7" s="25">
        <v>159.13999999999999</v>
      </c>
      <c r="K7" s="25">
        <v>0</v>
      </c>
      <c r="L7" s="33"/>
    </row>
    <row r="8" spans="1:12" ht="18" customHeight="1">
      <c r="A8" s="50">
        <v>40201</v>
      </c>
      <c r="B8" s="50" t="s">
        <v>141</v>
      </c>
      <c r="C8" s="50">
        <v>2080502</v>
      </c>
      <c r="D8" s="37">
        <v>208</v>
      </c>
      <c r="E8" s="37">
        <v>5</v>
      </c>
      <c r="F8" s="37">
        <v>2</v>
      </c>
      <c r="G8" s="36" t="s">
        <v>76</v>
      </c>
      <c r="H8" s="37">
        <v>1</v>
      </c>
      <c r="I8" s="25">
        <f t="shared" si="0"/>
        <v>159.13999999999999</v>
      </c>
      <c r="J8" s="25">
        <v>159.13999999999999</v>
      </c>
      <c r="K8" s="25">
        <v>0</v>
      </c>
      <c r="L8" s="33"/>
    </row>
    <row r="9" spans="1:12" ht="18" customHeight="1">
      <c r="A9" s="50">
        <v>40201</v>
      </c>
      <c r="B9" s="50" t="s">
        <v>141</v>
      </c>
      <c r="C9" s="50">
        <v>212</v>
      </c>
      <c r="D9" s="37">
        <v>212</v>
      </c>
      <c r="E9" s="37"/>
      <c r="F9" s="37"/>
      <c r="G9" s="36" t="s">
        <v>77</v>
      </c>
      <c r="H9" s="37"/>
      <c r="I9" s="25">
        <f t="shared" si="0"/>
        <v>34094.949999999997</v>
      </c>
      <c r="J9" s="25">
        <v>0</v>
      </c>
      <c r="K9" s="25">
        <v>34094.949999999997</v>
      </c>
      <c r="L9" s="33"/>
    </row>
    <row r="10" spans="1:12" ht="18" customHeight="1">
      <c r="A10" s="50">
        <v>40201</v>
      </c>
      <c r="B10" s="50" t="s">
        <v>141</v>
      </c>
      <c r="C10" s="50">
        <v>21202</v>
      </c>
      <c r="D10" s="37">
        <v>212</v>
      </c>
      <c r="E10" s="37">
        <v>2</v>
      </c>
      <c r="F10" s="37"/>
      <c r="G10" s="36" t="s">
        <v>78</v>
      </c>
      <c r="H10" s="37"/>
      <c r="I10" s="25">
        <f t="shared" si="0"/>
        <v>3110.7</v>
      </c>
      <c r="J10" s="25">
        <v>0</v>
      </c>
      <c r="K10" s="25">
        <v>3110.7</v>
      </c>
      <c r="L10" s="33"/>
    </row>
    <row r="11" spans="1:12" ht="18" customHeight="1">
      <c r="A11" s="50">
        <v>40201</v>
      </c>
      <c r="B11" s="50" t="s">
        <v>141</v>
      </c>
      <c r="C11" s="50">
        <v>2120201</v>
      </c>
      <c r="D11" s="37">
        <v>212</v>
      </c>
      <c r="E11" s="37">
        <v>2</v>
      </c>
      <c r="F11" s="37">
        <v>1</v>
      </c>
      <c r="G11" s="36" t="s">
        <v>78</v>
      </c>
      <c r="H11" s="37">
        <v>1</v>
      </c>
      <c r="I11" s="25">
        <f t="shared" si="0"/>
        <v>3110.7</v>
      </c>
      <c r="J11" s="25">
        <v>0</v>
      </c>
      <c r="K11" s="25">
        <v>3110.7</v>
      </c>
      <c r="L11" s="33"/>
    </row>
    <row r="12" spans="1:12" ht="18" customHeight="1">
      <c r="A12" s="50">
        <v>40201</v>
      </c>
      <c r="B12" s="50" t="s">
        <v>141</v>
      </c>
      <c r="C12" s="50">
        <v>21208</v>
      </c>
      <c r="D12" s="37">
        <v>212</v>
      </c>
      <c r="E12" s="37">
        <v>8</v>
      </c>
      <c r="F12" s="37"/>
      <c r="G12" s="36" t="s">
        <v>79</v>
      </c>
      <c r="H12" s="37"/>
      <c r="I12" s="25">
        <f t="shared" si="0"/>
        <v>30984.25</v>
      </c>
      <c r="J12" s="25">
        <v>0</v>
      </c>
      <c r="K12" s="25">
        <v>30984.25</v>
      </c>
      <c r="L12" s="33"/>
    </row>
    <row r="13" spans="1:12" ht="18" customHeight="1">
      <c r="A13" s="50">
        <v>40201</v>
      </c>
      <c r="B13" s="50" t="s">
        <v>141</v>
      </c>
      <c r="C13" s="50">
        <v>2120802</v>
      </c>
      <c r="D13" s="37">
        <v>212</v>
      </c>
      <c r="E13" s="37">
        <v>8</v>
      </c>
      <c r="F13" s="37">
        <v>2</v>
      </c>
      <c r="G13" s="36" t="s">
        <v>80</v>
      </c>
      <c r="H13" s="37">
        <v>1</v>
      </c>
      <c r="I13" s="25">
        <f t="shared" si="0"/>
        <v>30000</v>
      </c>
      <c r="J13" s="25">
        <v>0</v>
      </c>
      <c r="K13" s="25">
        <v>30000</v>
      </c>
      <c r="L13" s="33"/>
    </row>
    <row r="14" spans="1:12" ht="18" customHeight="1">
      <c r="A14" s="50">
        <v>40201</v>
      </c>
      <c r="B14" s="50" t="s">
        <v>141</v>
      </c>
      <c r="C14" s="50">
        <v>2120806</v>
      </c>
      <c r="D14" s="37">
        <v>212</v>
      </c>
      <c r="E14" s="37">
        <v>8</v>
      </c>
      <c r="F14" s="37">
        <v>6</v>
      </c>
      <c r="G14" s="36" t="s">
        <v>81</v>
      </c>
      <c r="H14" s="37">
        <v>1</v>
      </c>
      <c r="I14" s="25">
        <f t="shared" si="0"/>
        <v>194.65</v>
      </c>
      <c r="J14" s="25">
        <v>0</v>
      </c>
      <c r="K14" s="25">
        <v>194.65</v>
      </c>
      <c r="L14" s="33"/>
    </row>
    <row r="15" spans="1:12" ht="18" customHeight="1">
      <c r="A15" s="50">
        <v>40201</v>
      </c>
      <c r="B15" s="50" t="s">
        <v>141</v>
      </c>
      <c r="C15" s="50">
        <v>2120899</v>
      </c>
      <c r="D15" s="37">
        <v>212</v>
      </c>
      <c r="E15" s="37">
        <v>8</v>
      </c>
      <c r="F15" s="37">
        <v>99</v>
      </c>
      <c r="G15" s="36" t="s">
        <v>82</v>
      </c>
      <c r="H15" s="37">
        <v>1</v>
      </c>
      <c r="I15" s="25">
        <f t="shared" si="0"/>
        <v>789.6</v>
      </c>
      <c r="J15" s="25">
        <v>0</v>
      </c>
      <c r="K15" s="25">
        <v>789.6</v>
      </c>
      <c r="L15" s="33"/>
    </row>
    <row r="16" spans="1:12" ht="18" customHeight="1">
      <c r="A16" s="50">
        <v>40201</v>
      </c>
      <c r="B16" s="50" t="s">
        <v>141</v>
      </c>
      <c r="C16" s="50">
        <v>220</v>
      </c>
      <c r="D16" s="37">
        <v>220</v>
      </c>
      <c r="E16" s="37"/>
      <c r="F16" s="37"/>
      <c r="G16" s="36" t="s">
        <v>83</v>
      </c>
      <c r="H16" s="37"/>
      <c r="I16" s="25">
        <f t="shared" si="0"/>
        <v>15718.81</v>
      </c>
      <c r="J16" s="25">
        <v>6929.18</v>
      </c>
      <c r="K16" s="25">
        <v>8789.6299999999992</v>
      </c>
      <c r="L16" s="33"/>
    </row>
    <row r="17" spans="1:12" ht="18" customHeight="1">
      <c r="A17" s="50">
        <v>40201</v>
      </c>
      <c r="B17" s="50" t="s">
        <v>141</v>
      </c>
      <c r="C17" s="50">
        <v>22001</v>
      </c>
      <c r="D17" s="37">
        <v>220</v>
      </c>
      <c r="E17" s="37">
        <v>1</v>
      </c>
      <c r="F17" s="37"/>
      <c r="G17" s="36" t="s">
        <v>84</v>
      </c>
      <c r="H17" s="37"/>
      <c r="I17" s="25">
        <f t="shared" si="0"/>
        <v>15718.81</v>
      </c>
      <c r="J17" s="25">
        <v>6929.18</v>
      </c>
      <c r="K17" s="25">
        <v>8789.6299999999992</v>
      </c>
      <c r="L17" s="33"/>
    </row>
    <row r="18" spans="1:12" ht="18" customHeight="1">
      <c r="A18" s="50">
        <v>40201</v>
      </c>
      <c r="B18" s="50" t="s">
        <v>141</v>
      </c>
      <c r="C18" s="50">
        <v>2200101</v>
      </c>
      <c r="D18" s="37">
        <v>220</v>
      </c>
      <c r="E18" s="37">
        <v>1</v>
      </c>
      <c r="F18" s="37">
        <v>1</v>
      </c>
      <c r="G18" s="36" t="s">
        <v>85</v>
      </c>
      <c r="H18" s="37">
        <v>1</v>
      </c>
      <c r="I18" s="25">
        <f t="shared" si="0"/>
        <v>6929.18</v>
      </c>
      <c r="J18" s="25">
        <v>6929.18</v>
      </c>
      <c r="K18" s="25">
        <v>0</v>
      </c>
      <c r="L18" s="33"/>
    </row>
    <row r="19" spans="1:12" ht="18" customHeight="1">
      <c r="A19" s="50">
        <v>40201</v>
      </c>
      <c r="B19" s="50" t="s">
        <v>141</v>
      </c>
      <c r="C19" s="50">
        <v>2200102</v>
      </c>
      <c r="D19" s="37">
        <v>220</v>
      </c>
      <c r="E19" s="37">
        <v>1</v>
      </c>
      <c r="F19" s="37">
        <v>2</v>
      </c>
      <c r="G19" s="36" t="s">
        <v>86</v>
      </c>
      <c r="H19" s="37">
        <v>1</v>
      </c>
      <c r="I19" s="25">
        <f t="shared" si="0"/>
        <v>2347.1</v>
      </c>
      <c r="J19" s="25">
        <v>0</v>
      </c>
      <c r="K19" s="25">
        <v>2347.1</v>
      </c>
      <c r="L19" s="33"/>
    </row>
    <row r="20" spans="1:12" ht="18" customHeight="1">
      <c r="A20" s="50">
        <v>40201</v>
      </c>
      <c r="B20" s="50" t="s">
        <v>141</v>
      </c>
      <c r="C20" s="50">
        <v>2200106</v>
      </c>
      <c r="D20" s="37">
        <v>220</v>
      </c>
      <c r="E20" s="37">
        <v>1</v>
      </c>
      <c r="F20" s="37">
        <v>6</v>
      </c>
      <c r="G20" s="36" t="s">
        <v>87</v>
      </c>
      <c r="H20" s="37">
        <v>1</v>
      </c>
      <c r="I20" s="25">
        <f t="shared" si="0"/>
        <v>50</v>
      </c>
      <c r="J20" s="25">
        <v>0</v>
      </c>
      <c r="K20" s="25">
        <v>50</v>
      </c>
      <c r="L20" s="33"/>
    </row>
    <row r="21" spans="1:12" ht="18" customHeight="1">
      <c r="A21" s="50">
        <v>40201</v>
      </c>
      <c r="B21" s="50" t="s">
        <v>141</v>
      </c>
      <c r="C21" s="50">
        <v>2200114</v>
      </c>
      <c r="D21" s="37">
        <v>220</v>
      </c>
      <c r="E21" s="37">
        <v>1</v>
      </c>
      <c r="F21" s="37">
        <v>14</v>
      </c>
      <c r="G21" s="36" t="s">
        <v>88</v>
      </c>
      <c r="H21" s="37">
        <v>1</v>
      </c>
      <c r="I21" s="25">
        <f t="shared" si="0"/>
        <v>440</v>
      </c>
      <c r="J21" s="25">
        <v>0</v>
      </c>
      <c r="K21" s="25">
        <v>440</v>
      </c>
      <c r="L21" s="33"/>
    </row>
    <row r="22" spans="1:12" ht="18" customHeight="1">
      <c r="A22" s="50">
        <v>40201</v>
      </c>
      <c r="B22" s="50" t="s">
        <v>141</v>
      </c>
      <c r="C22" s="50">
        <v>2200199</v>
      </c>
      <c r="D22" s="37">
        <v>220</v>
      </c>
      <c r="E22" s="37">
        <v>1</v>
      </c>
      <c r="F22" s="37">
        <v>99</v>
      </c>
      <c r="G22" s="36" t="s">
        <v>89</v>
      </c>
      <c r="H22" s="37">
        <v>1</v>
      </c>
      <c r="I22" s="25">
        <f t="shared" si="0"/>
        <v>5952.53</v>
      </c>
      <c r="J22" s="25">
        <v>0</v>
      </c>
      <c r="K22" s="25">
        <v>5952.53</v>
      </c>
      <c r="L22" s="33"/>
    </row>
    <row r="23" spans="1:12" ht="11.25" customHeight="1">
      <c r="A23" s="34"/>
      <c r="B23" s="34"/>
      <c r="C23" s="34"/>
      <c r="D23" s="34"/>
      <c r="E23" s="34"/>
      <c r="F23" s="34"/>
      <c r="G23" s="34"/>
      <c r="H23" s="38"/>
      <c r="I23" s="34"/>
      <c r="J23" s="34"/>
      <c r="K23" s="34"/>
      <c r="L23" s="10"/>
    </row>
  </sheetData>
  <mergeCells count="8">
    <mergeCell ref="K3:K4"/>
    <mergeCell ref="A1:K1"/>
    <mergeCell ref="A2:J2"/>
    <mergeCell ref="D3:F3"/>
    <mergeCell ref="G3:G4"/>
    <mergeCell ref="H3:H4"/>
    <mergeCell ref="I3:I4"/>
    <mergeCell ref="J3:J4"/>
  </mergeCells>
  <phoneticPr fontId="22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workbookViewId="0">
      <selection activeCell="H10" sqref="H10"/>
    </sheetView>
  </sheetViews>
  <sheetFormatPr defaultRowHeight="13.5"/>
  <cols>
    <col min="1" max="1" width="63.25" style="55" customWidth="1"/>
    <col min="2" max="2" width="0" style="15" hidden="1" customWidth="1"/>
    <col min="3" max="3" width="0.25" style="15" hidden="1" customWidth="1"/>
    <col min="4" max="4" width="50.875" style="56" customWidth="1"/>
    <col min="5" max="5" width="2" customWidth="1"/>
  </cols>
  <sheetData>
    <row r="1" spans="1:5" ht="47.25" customHeight="1">
      <c r="A1" s="97" t="s">
        <v>222</v>
      </c>
      <c r="B1" s="97"/>
      <c r="C1" s="97"/>
      <c r="D1" s="97"/>
      <c r="E1" s="10"/>
    </row>
    <row r="2" spans="1:5" ht="39" customHeight="1">
      <c r="A2" s="51" t="s">
        <v>1</v>
      </c>
      <c r="B2" s="11"/>
      <c r="C2" s="11"/>
      <c r="D2" s="83" t="s">
        <v>340</v>
      </c>
      <c r="E2" s="10"/>
    </row>
    <row r="3" spans="1:5" s="15" customFormat="1" ht="15" customHeight="1">
      <c r="A3" s="32" t="s">
        <v>203</v>
      </c>
      <c r="B3" s="32"/>
      <c r="C3" s="32"/>
      <c r="D3" s="32" t="s">
        <v>204</v>
      </c>
      <c r="E3" s="38"/>
    </row>
    <row r="4" spans="1:5" ht="15" customHeight="1">
      <c r="A4" s="53" t="s">
        <v>46</v>
      </c>
      <c r="B4" s="32"/>
      <c r="C4" s="32"/>
      <c r="D4" s="46">
        <v>7088.32</v>
      </c>
      <c r="E4" s="33"/>
    </row>
    <row r="5" spans="1:5" ht="15" customHeight="1">
      <c r="A5" s="53" t="s">
        <v>65</v>
      </c>
      <c r="B5" s="32">
        <v>50501</v>
      </c>
      <c r="C5" s="32">
        <v>501</v>
      </c>
      <c r="D5" s="46">
        <v>6173.06</v>
      </c>
      <c r="E5" s="33"/>
    </row>
    <row r="6" spans="1:5" ht="15" customHeight="1">
      <c r="A6" s="52" t="s">
        <v>95</v>
      </c>
      <c r="B6" s="32">
        <v>5050130101</v>
      </c>
      <c r="C6" s="32">
        <v>5010130101</v>
      </c>
      <c r="D6" s="44">
        <v>1562.77</v>
      </c>
      <c r="E6" s="33"/>
    </row>
    <row r="7" spans="1:5" ht="15" customHeight="1">
      <c r="A7" s="52" t="s">
        <v>205</v>
      </c>
      <c r="B7" s="32">
        <v>5050130102</v>
      </c>
      <c r="C7" s="32">
        <v>5010130102</v>
      </c>
      <c r="D7" s="44">
        <v>52.2</v>
      </c>
      <c r="E7" s="33"/>
    </row>
    <row r="8" spans="1:5" ht="15" customHeight="1">
      <c r="A8" s="52" t="s">
        <v>206</v>
      </c>
      <c r="B8" s="32">
        <v>5050130103</v>
      </c>
      <c r="C8" s="32">
        <v>5010130103</v>
      </c>
      <c r="D8" s="44">
        <v>1879.83</v>
      </c>
      <c r="E8" s="33"/>
    </row>
    <row r="9" spans="1:5" ht="15" customHeight="1">
      <c r="A9" s="52" t="s">
        <v>207</v>
      </c>
      <c r="B9" s="32">
        <v>5050130106</v>
      </c>
      <c r="C9" s="32">
        <v>5019930106</v>
      </c>
      <c r="D9" s="44">
        <v>0</v>
      </c>
      <c r="E9" s="33"/>
    </row>
    <row r="10" spans="1:5" ht="15" customHeight="1">
      <c r="A10" s="52" t="s">
        <v>96</v>
      </c>
      <c r="B10" s="32">
        <v>5050130107</v>
      </c>
      <c r="C10" s="32"/>
      <c r="D10" s="44">
        <v>1271.5899999999999</v>
      </c>
      <c r="E10" s="33"/>
    </row>
    <row r="11" spans="1:5" ht="15" customHeight="1">
      <c r="A11" s="52" t="s">
        <v>97</v>
      </c>
      <c r="B11" s="32">
        <v>5050130108</v>
      </c>
      <c r="C11" s="32">
        <v>5010230108</v>
      </c>
      <c r="D11" s="44">
        <v>474.33</v>
      </c>
      <c r="E11" s="33"/>
    </row>
    <row r="12" spans="1:5" ht="15" customHeight="1">
      <c r="A12" s="52" t="s">
        <v>98</v>
      </c>
      <c r="B12" s="32">
        <v>5050130109</v>
      </c>
      <c r="C12" s="32">
        <v>5010230109</v>
      </c>
      <c r="D12" s="44">
        <v>69.34</v>
      </c>
      <c r="E12" s="33"/>
    </row>
    <row r="13" spans="1:5" ht="15" customHeight="1">
      <c r="A13" s="52" t="s">
        <v>99</v>
      </c>
      <c r="B13" s="32">
        <v>5050130110</v>
      </c>
      <c r="C13" s="32">
        <v>5010230110</v>
      </c>
      <c r="D13" s="44">
        <v>237.17</v>
      </c>
      <c r="E13" s="33"/>
    </row>
    <row r="14" spans="1:5" ht="15" customHeight="1">
      <c r="A14" s="52" t="s">
        <v>100</v>
      </c>
      <c r="B14" s="32">
        <v>5050130111</v>
      </c>
      <c r="C14" s="32">
        <v>5010230111</v>
      </c>
      <c r="D14" s="44">
        <v>6.06</v>
      </c>
      <c r="E14" s="33"/>
    </row>
    <row r="15" spans="1:5" ht="15" customHeight="1">
      <c r="A15" s="52" t="s">
        <v>208</v>
      </c>
      <c r="B15" s="32">
        <v>5050130112</v>
      </c>
      <c r="C15" s="32">
        <v>5010230112</v>
      </c>
      <c r="D15" s="44">
        <v>47.19</v>
      </c>
      <c r="E15" s="33"/>
    </row>
    <row r="16" spans="1:5" ht="15" customHeight="1">
      <c r="A16" s="52" t="s">
        <v>101</v>
      </c>
      <c r="B16" s="32">
        <v>5050130113</v>
      </c>
      <c r="C16" s="32">
        <v>5010330113</v>
      </c>
      <c r="D16" s="44">
        <v>340.12</v>
      </c>
      <c r="E16" s="33"/>
    </row>
    <row r="17" spans="1:5" ht="15" customHeight="1">
      <c r="A17" s="52" t="s">
        <v>130</v>
      </c>
      <c r="B17" s="32">
        <v>5050130114</v>
      </c>
      <c r="C17" s="32">
        <v>5019930114</v>
      </c>
      <c r="D17" s="44">
        <v>0</v>
      </c>
      <c r="E17" s="33"/>
    </row>
    <row r="18" spans="1:5" ht="15" customHeight="1">
      <c r="A18" s="52" t="s">
        <v>124</v>
      </c>
      <c r="B18" s="32">
        <v>5050130199</v>
      </c>
      <c r="C18" s="32">
        <v>5019930199</v>
      </c>
      <c r="D18" s="44">
        <v>232.46</v>
      </c>
      <c r="E18" s="33"/>
    </row>
    <row r="19" spans="1:5" ht="15" customHeight="1">
      <c r="A19" s="53" t="s">
        <v>66</v>
      </c>
      <c r="B19" s="32">
        <v>50502</v>
      </c>
      <c r="C19" s="32">
        <v>502</v>
      </c>
      <c r="D19" s="46">
        <v>432</v>
      </c>
      <c r="E19" s="33"/>
    </row>
    <row r="20" spans="1:5" ht="15" customHeight="1">
      <c r="A20" s="52" t="s">
        <v>104</v>
      </c>
      <c r="B20" s="32">
        <v>5050230201</v>
      </c>
      <c r="C20" s="32">
        <v>5020130201</v>
      </c>
      <c r="D20" s="44">
        <v>20</v>
      </c>
      <c r="E20" s="33"/>
    </row>
    <row r="21" spans="1:5" ht="15" customHeight="1">
      <c r="A21" s="52" t="s">
        <v>209</v>
      </c>
      <c r="B21" s="32">
        <v>5050230202</v>
      </c>
      <c r="C21" s="32">
        <v>5020130202</v>
      </c>
      <c r="D21" s="44">
        <v>0</v>
      </c>
      <c r="E21" s="33"/>
    </row>
    <row r="22" spans="1:5" ht="15" customHeight="1">
      <c r="A22" s="52" t="s">
        <v>210</v>
      </c>
      <c r="B22" s="32">
        <v>5050230203</v>
      </c>
      <c r="C22" s="32">
        <v>5020530203</v>
      </c>
      <c r="D22" s="44">
        <v>0</v>
      </c>
      <c r="E22" s="33"/>
    </row>
    <row r="23" spans="1:5" ht="15" customHeight="1">
      <c r="A23" s="52" t="s">
        <v>119</v>
      </c>
      <c r="B23" s="32">
        <v>5050230204</v>
      </c>
      <c r="C23" s="32">
        <v>5020130204</v>
      </c>
      <c r="D23" s="44">
        <v>0</v>
      </c>
      <c r="E23" s="33"/>
    </row>
    <row r="24" spans="1:5" ht="15" customHeight="1">
      <c r="A24" s="52" t="s">
        <v>114</v>
      </c>
      <c r="B24" s="32">
        <v>5050230205</v>
      </c>
      <c r="C24" s="32">
        <v>5020130205</v>
      </c>
      <c r="D24" s="44">
        <v>0</v>
      </c>
      <c r="E24" s="33"/>
    </row>
    <row r="25" spans="1:5" ht="15" customHeight="1">
      <c r="A25" s="52" t="s">
        <v>115</v>
      </c>
      <c r="B25" s="32">
        <v>5050230206</v>
      </c>
      <c r="C25" s="32">
        <v>5020130206</v>
      </c>
      <c r="D25" s="44">
        <v>0</v>
      </c>
      <c r="E25" s="33"/>
    </row>
    <row r="26" spans="1:5" ht="15" customHeight="1">
      <c r="A26" s="52" t="s">
        <v>117</v>
      </c>
      <c r="B26" s="32">
        <v>5050230207</v>
      </c>
      <c r="C26" s="32">
        <v>5020130207</v>
      </c>
      <c r="D26" s="44">
        <v>0</v>
      </c>
      <c r="E26" s="33"/>
    </row>
    <row r="27" spans="1:5" ht="15" customHeight="1">
      <c r="A27" s="52" t="s">
        <v>211</v>
      </c>
      <c r="B27" s="32">
        <v>5050230208</v>
      </c>
      <c r="C27" s="32">
        <v>5020130208</v>
      </c>
      <c r="D27" s="44">
        <v>0</v>
      </c>
      <c r="E27" s="33"/>
    </row>
    <row r="28" spans="1:5" ht="15" customHeight="1">
      <c r="A28" s="52" t="s">
        <v>116</v>
      </c>
      <c r="B28" s="32">
        <v>5050230209</v>
      </c>
      <c r="C28" s="32">
        <v>5020130209</v>
      </c>
      <c r="D28" s="44">
        <v>0</v>
      </c>
      <c r="E28" s="33"/>
    </row>
    <row r="29" spans="1:5" ht="15" customHeight="1">
      <c r="A29" s="52" t="s">
        <v>120</v>
      </c>
      <c r="B29" s="32">
        <v>5050230211</v>
      </c>
      <c r="C29" s="32">
        <v>5020130211</v>
      </c>
      <c r="D29" s="44">
        <v>0</v>
      </c>
      <c r="E29" s="33"/>
    </row>
    <row r="30" spans="1:5" ht="15" customHeight="1">
      <c r="A30" s="52" t="s">
        <v>212</v>
      </c>
      <c r="B30" s="32">
        <v>5050230212</v>
      </c>
      <c r="C30" s="32">
        <v>5020730212</v>
      </c>
      <c r="D30" s="44">
        <v>0</v>
      </c>
      <c r="E30" s="33"/>
    </row>
    <row r="31" spans="1:5" ht="15" customHeight="1">
      <c r="A31" s="52" t="s">
        <v>112</v>
      </c>
      <c r="B31" s="32">
        <v>5050230213</v>
      </c>
      <c r="C31" s="32">
        <v>5020930213</v>
      </c>
      <c r="D31" s="44">
        <v>0</v>
      </c>
      <c r="E31" s="33"/>
    </row>
    <row r="32" spans="1:5" ht="15" customHeight="1">
      <c r="A32" s="52" t="s">
        <v>122</v>
      </c>
      <c r="B32" s="32">
        <v>5050230214</v>
      </c>
      <c r="C32" s="32">
        <v>5020130214</v>
      </c>
      <c r="D32" s="44">
        <v>0</v>
      </c>
      <c r="E32" s="33"/>
    </row>
    <row r="33" spans="1:5" ht="15" customHeight="1">
      <c r="A33" s="52" t="s">
        <v>113</v>
      </c>
      <c r="B33" s="32">
        <v>5050230215</v>
      </c>
      <c r="C33" s="32">
        <v>5020230215</v>
      </c>
      <c r="D33" s="44">
        <v>0</v>
      </c>
      <c r="E33" s="33"/>
    </row>
    <row r="34" spans="1:5" ht="15" customHeight="1">
      <c r="A34" s="52" t="s">
        <v>118</v>
      </c>
      <c r="B34" s="32">
        <v>5050230216</v>
      </c>
      <c r="C34" s="32">
        <v>5020330216</v>
      </c>
      <c r="D34" s="44">
        <v>0</v>
      </c>
      <c r="E34" s="33"/>
    </row>
    <row r="35" spans="1:5" ht="15" customHeight="1">
      <c r="A35" s="52" t="s">
        <v>105</v>
      </c>
      <c r="B35" s="32">
        <v>5050230217</v>
      </c>
      <c r="C35" s="32">
        <v>5020630217</v>
      </c>
      <c r="D35" s="44">
        <v>3</v>
      </c>
      <c r="E35" s="33"/>
    </row>
    <row r="36" spans="1:5" ht="15" customHeight="1">
      <c r="A36" s="52" t="s">
        <v>121</v>
      </c>
      <c r="B36" s="32">
        <v>5050230218</v>
      </c>
      <c r="C36" s="32">
        <v>5020430218</v>
      </c>
      <c r="D36" s="44">
        <v>0</v>
      </c>
      <c r="E36" s="33"/>
    </row>
    <row r="37" spans="1:5" ht="15" customHeight="1">
      <c r="A37" s="52" t="s">
        <v>213</v>
      </c>
      <c r="B37" s="32">
        <v>5050230224</v>
      </c>
      <c r="C37" s="32">
        <v>5020430224</v>
      </c>
      <c r="D37" s="44">
        <v>0</v>
      </c>
      <c r="E37" s="33"/>
    </row>
    <row r="38" spans="1:5" ht="15" customHeight="1">
      <c r="A38" s="52" t="s">
        <v>214</v>
      </c>
      <c r="B38" s="32">
        <v>5050230225</v>
      </c>
      <c r="C38" s="32">
        <v>5020430225</v>
      </c>
      <c r="D38" s="44">
        <v>0</v>
      </c>
      <c r="E38" s="33"/>
    </row>
    <row r="39" spans="1:5" ht="15" customHeight="1">
      <c r="A39" s="52" t="s">
        <v>106</v>
      </c>
      <c r="B39" s="32">
        <v>5050230226</v>
      </c>
      <c r="C39" s="32">
        <v>5020530226</v>
      </c>
      <c r="D39" s="44">
        <v>50</v>
      </c>
      <c r="E39" s="33"/>
    </row>
    <row r="40" spans="1:5" ht="15" customHeight="1">
      <c r="A40" s="52" t="s">
        <v>215</v>
      </c>
      <c r="B40" s="32">
        <v>5050230227</v>
      </c>
      <c r="C40" s="32">
        <v>5020530227</v>
      </c>
      <c r="D40" s="44">
        <v>0</v>
      </c>
      <c r="E40" s="33"/>
    </row>
    <row r="41" spans="1:5" ht="15" customHeight="1">
      <c r="A41" s="52" t="s">
        <v>107</v>
      </c>
      <c r="B41" s="32">
        <v>5050230228</v>
      </c>
      <c r="C41" s="32">
        <v>5020130228</v>
      </c>
      <c r="D41" s="44">
        <v>99.85</v>
      </c>
      <c r="E41" s="33"/>
    </row>
    <row r="42" spans="1:5" ht="15" customHeight="1">
      <c r="A42" s="52" t="s">
        <v>108</v>
      </c>
      <c r="B42" s="32">
        <v>5050230229</v>
      </c>
      <c r="C42" s="32">
        <v>5020130229</v>
      </c>
      <c r="D42" s="44">
        <v>21.25</v>
      </c>
      <c r="E42" s="33"/>
    </row>
    <row r="43" spans="1:5" ht="15" customHeight="1">
      <c r="A43" s="52" t="s">
        <v>109</v>
      </c>
      <c r="B43" s="32">
        <v>5050230231</v>
      </c>
      <c r="C43" s="32">
        <v>5020830231</v>
      </c>
      <c r="D43" s="44">
        <v>5</v>
      </c>
      <c r="E43" s="33"/>
    </row>
    <row r="44" spans="1:5" ht="15" customHeight="1">
      <c r="A44" s="52" t="s">
        <v>111</v>
      </c>
      <c r="B44" s="32">
        <v>5050230239</v>
      </c>
      <c r="C44" s="32">
        <v>5020130239</v>
      </c>
      <c r="D44" s="44">
        <v>0</v>
      </c>
      <c r="E44" s="33"/>
    </row>
    <row r="45" spans="1:5" ht="15" customHeight="1">
      <c r="A45" s="52" t="s">
        <v>216</v>
      </c>
      <c r="B45" s="32">
        <v>5050230240</v>
      </c>
      <c r="C45" s="32">
        <v>5020130240</v>
      </c>
      <c r="D45" s="44">
        <v>0</v>
      </c>
      <c r="E45" s="33"/>
    </row>
    <row r="46" spans="1:5" ht="15" customHeight="1">
      <c r="A46" s="52" t="s">
        <v>110</v>
      </c>
      <c r="B46" s="32">
        <v>5050230299</v>
      </c>
      <c r="C46" s="32">
        <v>5029930299</v>
      </c>
      <c r="D46" s="44">
        <v>232.9</v>
      </c>
      <c r="E46" s="33"/>
    </row>
    <row r="47" spans="1:5" ht="15" customHeight="1">
      <c r="A47" s="53" t="s">
        <v>102</v>
      </c>
      <c r="B47" s="32">
        <v>509</v>
      </c>
      <c r="C47" s="32"/>
      <c r="D47" s="46">
        <v>483.26</v>
      </c>
      <c r="E47" s="33"/>
    </row>
    <row r="48" spans="1:5" ht="15" customHeight="1">
      <c r="A48" s="52" t="s">
        <v>125</v>
      </c>
      <c r="B48" s="32">
        <v>5090530301</v>
      </c>
      <c r="C48" s="32"/>
      <c r="D48" s="44">
        <v>0</v>
      </c>
      <c r="E48" s="33"/>
    </row>
    <row r="49" spans="1:5" ht="15" customHeight="1">
      <c r="A49" s="52" t="s">
        <v>126</v>
      </c>
      <c r="B49" s="32">
        <v>5090530302</v>
      </c>
      <c r="C49" s="32"/>
      <c r="D49" s="44">
        <v>156.13</v>
      </c>
      <c r="E49" s="33"/>
    </row>
    <row r="50" spans="1:5" ht="15" customHeight="1">
      <c r="A50" s="52" t="s">
        <v>127</v>
      </c>
      <c r="B50" s="32">
        <v>5090530303</v>
      </c>
      <c r="C50" s="32"/>
      <c r="D50" s="44">
        <v>0</v>
      </c>
      <c r="E50" s="33"/>
    </row>
    <row r="51" spans="1:5" ht="15" customHeight="1">
      <c r="A51" s="52" t="s">
        <v>128</v>
      </c>
      <c r="B51" s="32">
        <v>5090130304</v>
      </c>
      <c r="C51" s="32"/>
      <c r="D51" s="44">
        <v>0</v>
      </c>
      <c r="E51" s="33"/>
    </row>
    <row r="52" spans="1:5" ht="15" customHeight="1">
      <c r="A52" s="52" t="s">
        <v>217</v>
      </c>
      <c r="B52" s="32">
        <v>5090130305</v>
      </c>
      <c r="C52" s="32"/>
      <c r="D52" s="44">
        <v>0</v>
      </c>
      <c r="E52" s="33"/>
    </row>
    <row r="53" spans="1:5" ht="15" customHeight="1">
      <c r="A53" s="52" t="s">
        <v>129</v>
      </c>
      <c r="B53" s="32">
        <v>5090130306</v>
      </c>
      <c r="C53" s="32"/>
      <c r="D53" s="44">
        <v>0</v>
      </c>
      <c r="E53" s="33"/>
    </row>
    <row r="54" spans="1:5" ht="15" customHeight="1">
      <c r="A54" s="52" t="s">
        <v>218</v>
      </c>
      <c r="B54" s="32">
        <v>5090130307</v>
      </c>
      <c r="C54" s="32"/>
      <c r="D54" s="44">
        <v>0</v>
      </c>
      <c r="E54" s="33"/>
    </row>
    <row r="55" spans="1:5" ht="15" customHeight="1">
      <c r="A55" s="52" t="s">
        <v>131</v>
      </c>
      <c r="B55" s="32">
        <v>5090230308</v>
      </c>
      <c r="C55" s="32"/>
      <c r="D55" s="44">
        <v>0</v>
      </c>
      <c r="E55" s="33"/>
    </row>
    <row r="56" spans="1:5" ht="15" customHeight="1">
      <c r="A56" s="52" t="s">
        <v>132</v>
      </c>
      <c r="B56" s="32">
        <v>5090130309</v>
      </c>
      <c r="C56" s="32"/>
      <c r="D56" s="44">
        <v>0</v>
      </c>
      <c r="E56" s="33"/>
    </row>
    <row r="57" spans="1:5" ht="15" customHeight="1">
      <c r="A57" s="52" t="s">
        <v>219</v>
      </c>
      <c r="B57" s="32">
        <v>5090330311</v>
      </c>
      <c r="C57" s="32"/>
      <c r="D57" s="44">
        <v>0</v>
      </c>
      <c r="E57" s="33"/>
    </row>
    <row r="58" spans="1:5" ht="15" customHeight="1">
      <c r="A58" s="52" t="s">
        <v>103</v>
      </c>
      <c r="B58" s="32">
        <v>5099930399</v>
      </c>
      <c r="C58" s="32"/>
      <c r="D58" s="44">
        <v>327.13</v>
      </c>
      <c r="E58" s="33"/>
    </row>
    <row r="59" spans="1:5" ht="20.25" customHeight="1">
      <c r="A59" s="54"/>
      <c r="B59" s="13"/>
      <c r="C59" s="13"/>
      <c r="D59" s="14"/>
      <c r="E59" s="10"/>
    </row>
  </sheetData>
  <mergeCells count="1">
    <mergeCell ref="A1:D1"/>
  </mergeCells>
  <phoneticPr fontId="22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workbookViewId="0">
      <selection activeCell="F30" sqref="F30"/>
    </sheetView>
  </sheetViews>
  <sheetFormatPr defaultRowHeight="13.5"/>
  <cols>
    <col min="1" max="1" width="9.5" customWidth="1"/>
    <col min="2" max="2" width="23.125" style="15" customWidth="1"/>
    <col min="3" max="3" width="0" hidden="1" customWidth="1"/>
    <col min="4" max="6" width="10.75" customWidth="1"/>
    <col min="7" max="7" width="14.625" customWidth="1"/>
    <col min="8" max="8" width="14.125" customWidth="1"/>
    <col min="9" max="9" width="14.5" customWidth="1"/>
    <col min="10" max="10" width="15.125" customWidth="1"/>
    <col min="11" max="11" width="2" customWidth="1"/>
  </cols>
  <sheetData>
    <row r="1" spans="1:11" ht="27" customHeight="1">
      <c r="A1" s="6"/>
      <c r="B1" s="57"/>
      <c r="C1" s="7"/>
      <c r="D1" s="8"/>
      <c r="E1" s="7"/>
      <c r="F1" s="7"/>
      <c r="G1" s="7"/>
      <c r="H1" s="103"/>
      <c r="I1" s="103"/>
      <c r="J1" s="103"/>
      <c r="K1" s="9"/>
    </row>
    <row r="2" spans="1:11" ht="25.9" customHeight="1">
      <c r="A2" s="104" t="s">
        <v>224</v>
      </c>
      <c r="B2" s="104"/>
      <c r="C2" s="104"/>
      <c r="D2" s="104"/>
      <c r="E2" s="104"/>
      <c r="F2" s="104"/>
      <c r="G2" s="104"/>
      <c r="H2" s="104"/>
      <c r="I2" s="104"/>
      <c r="J2" s="104"/>
      <c r="K2" s="9"/>
    </row>
    <row r="3" spans="1:11" ht="56.25" customHeight="1">
      <c r="A3" s="105" t="s">
        <v>1</v>
      </c>
      <c r="B3" s="105"/>
      <c r="C3" s="105"/>
      <c r="D3" s="105"/>
      <c r="E3" s="105"/>
      <c r="F3" s="105"/>
      <c r="G3" s="7"/>
      <c r="H3" s="106" t="s">
        <v>52</v>
      </c>
      <c r="I3" s="106"/>
      <c r="J3" s="106"/>
      <c r="K3" s="9"/>
    </row>
    <row r="4" spans="1:11" ht="18.75" customHeight="1">
      <c r="A4" s="107" t="s">
        <v>45</v>
      </c>
      <c r="B4" s="107" t="s">
        <v>134</v>
      </c>
      <c r="C4" s="107" t="s">
        <v>94</v>
      </c>
      <c r="D4" s="108" t="s">
        <v>133</v>
      </c>
      <c r="E4" s="107" t="s">
        <v>135</v>
      </c>
      <c r="F4" s="107"/>
      <c r="G4" s="107"/>
      <c r="H4" s="107"/>
      <c r="I4" s="107"/>
      <c r="J4" s="107"/>
      <c r="K4" s="27"/>
    </row>
    <row r="5" spans="1:11" ht="18.75" customHeight="1">
      <c r="A5" s="107"/>
      <c r="B5" s="107"/>
      <c r="C5" s="107"/>
      <c r="D5" s="108"/>
      <c r="E5" s="107" t="s">
        <v>136</v>
      </c>
      <c r="F5" s="107" t="s">
        <v>105</v>
      </c>
      <c r="G5" s="107" t="s">
        <v>137</v>
      </c>
      <c r="H5" s="107"/>
      <c r="I5" s="107"/>
      <c r="J5" s="107" t="s">
        <v>138</v>
      </c>
      <c r="K5" s="27"/>
    </row>
    <row r="6" spans="1:11" ht="18.75" customHeight="1">
      <c r="A6" s="107"/>
      <c r="B6" s="107"/>
      <c r="C6" s="28"/>
      <c r="D6" s="108"/>
      <c r="E6" s="107"/>
      <c r="F6" s="107"/>
      <c r="G6" s="29" t="s">
        <v>47</v>
      </c>
      <c r="H6" s="29" t="s">
        <v>139</v>
      </c>
      <c r="I6" s="29" t="s">
        <v>140</v>
      </c>
      <c r="J6" s="107"/>
      <c r="K6" s="27"/>
    </row>
    <row r="7" spans="1:11" ht="18.75" customHeight="1">
      <c r="A7" s="29" t="s">
        <v>46</v>
      </c>
      <c r="B7" s="29"/>
      <c r="C7" s="28"/>
      <c r="D7" s="29"/>
      <c r="E7" s="30">
        <f>SUM(F7:G7)</f>
        <v>158</v>
      </c>
      <c r="F7" s="30">
        <v>108</v>
      </c>
      <c r="G7" s="29">
        <f>SUM(H7:I7)</f>
        <v>50</v>
      </c>
      <c r="H7" s="29">
        <v>0</v>
      </c>
      <c r="I7" s="29">
        <v>50</v>
      </c>
      <c r="J7" s="29">
        <v>0</v>
      </c>
      <c r="K7" s="27"/>
    </row>
    <row r="8" spans="1:11" ht="18.75" hidden="1" customHeight="1">
      <c r="A8" s="31">
        <v>40201</v>
      </c>
      <c r="B8" s="29" t="s">
        <v>141</v>
      </c>
      <c r="C8" s="28">
        <v>1</v>
      </c>
      <c r="D8" s="31">
        <v>2080502</v>
      </c>
      <c r="E8" s="30">
        <f t="shared" ref="E8:E17" si="0">SUM(F8:G8)</f>
        <v>0</v>
      </c>
      <c r="F8" s="30">
        <v>0</v>
      </c>
      <c r="G8" s="29">
        <f t="shared" ref="G8:G17" si="1">SUM(H8:I8)</f>
        <v>0</v>
      </c>
      <c r="H8" s="29">
        <v>0</v>
      </c>
      <c r="I8" s="29">
        <v>0</v>
      </c>
      <c r="J8" s="29">
        <v>0</v>
      </c>
      <c r="K8" s="27"/>
    </row>
    <row r="9" spans="1:11" ht="18.75" hidden="1" customHeight="1">
      <c r="A9" s="31">
        <v>40201</v>
      </c>
      <c r="B9" s="29" t="s">
        <v>141</v>
      </c>
      <c r="C9" s="28">
        <v>1</v>
      </c>
      <c r="D9" s="31">
        <v>2120201</v>
      </c>
      <c r="E9" s="30">
        <f t="shared" si="0"/>
        <v>0</v>
      </c>
      <c r="F9" s="30">
        <v>0</v>
      </c>
      <c r="G9" s="29">
        <f t="shared" si="1"/>
        <v>0</v>
      </c>
      <c r="H9" s="29">
        <v>0</v>
      </c>
      <c r="I9" s="29">
        <v>0</v>
      </c>
      <c r="J9" s="29">
        <v>0</v>
      </c>
      <c r="K9" s="27"/>
    </row>
    <row r="10" spans="1:11" ht="18.75" hidden="1" customHeight="1">
      <c r="A10" s="31">
        <v>40201</v>
      </c>
      <c r="B10" s="29" t="s">
        <v>141</v>
      </c>
      <c r="C10" s="28">
        <v>1</v>
      </c>
      <c r="D10" s="31">
        <v>2120802</v>
      </c>
      <c r="E10" s="30">
        <f t="shared" si="0"/>
        <v>0</v>
      </c>
      <c r="F10" s="30">
        <v>0</v>
      </c>
      <c r="G10" s="29">
        <f t="shared" si="1"/>
        <v>0</v>
      </c>
      <c r="H10" s="29">
        <v>0</v>
      </c>
      <c r="I10" s="29">
        <v>0</v>
      </c>
      <c r="J10" s="29">
        <v>0</v>
      </c>
      <c r="K10" s="27"/>
    </row>
    <row r="11" spans="1:11" ht="18.75" hidden="1" customHeight="1">
      <c r="A11" s="31">
        <v>40201</v>
      </c>
      <c r="B11" s="29" t="s">
        <v>141</v>
      </c>
      <c r="C11" s="28">
        <v>1</v>
      </c>
      <c r="D11" s="31">
        <v>2120806</v>
      </c>
      <c r="E11" s="30">
        <f t="shared" si="0"/>
        <v>0</v>
      </c>
      <c r="F11" s="30">
        <v>0</v>
      </c>
      <c r="G11" s="29">
        <f t="shared" si="1"/>
        <v>0</v>
      </c>
      <c r="H11" s="29">
        <v>0</v>
      </c>
      <c r="I11" s="29">
        <v>0</v>
      </c>
      <c r="J11" s="29">
        <v>0</v>
      </c>
      <c r="K11" s="27"/>
    </row>
    <row r="12" spans="1:11" ht="18.75" hidden="1" customHeight="1">
      <c r="A12" s="31">
        <v>40201</v>
      </c>
      <c r="B12" s="29" t="s">
        <v>141</v>
      </c>
      <c r="C12" s="28">
        <v>1</v>
      </c>
      <c r="D12" s="31">
        <v>2120899</v>
      </c>
      <c r="E12" s="30">
        <f t="shared" si="0"/>
        <v>0</v>
      </c>
      <c r="F12" s="30">
        <v>0</v>
      </c>
      <c r="G12" s="29">
        <f t="shared" si="1"/>
        <v>0</v>
      </c>
      <c r="H12" s="29">
        <v>0</v>
      </c>
      <c r="I12" s="29">
        <v>0</v>
      </c>
      <c r="J12" s="29">
        <v>0</v>
      </c>
      <c r="K12" s="27"/>
    </row>
    <row r="13" spans="1:11" ht="18.75" hidden="1" customHeight="1">
      <c r="A13" s="31">
        <v>40201</v>
      </c>
      <c r="B13" s="29" t="s">
        <v>141</v>
      </c>
      <c r="C13" s="28">
        <v>1</v>
      </c>
      <c r="D13" s="31">
        <v>2200101</v>
      </c>
      <c r="E13" s="30">
        <f t="shared" si="0"/>
        <v>8</v>
      </c>
      <c r="F13" s="30">
        <v>3</v>
      </c>
      <c r="G13" s="29">
        <f t="shared" si="1"/>
        <v>5</v>
      </c>
      <c r="H13" s="29">
        <v>0</v>
      </c>
      <c r="I13" s="29">
        <v>5</v>
      </c>
      <c r="J13" s="29">
        <v>0</v>
      </c>
      <c r="K13" s="27"/>
    </row>
    <row r="14" spans="1:11" ht="18.75" hidden="1" customHeight="1">
      <c r="A14" s="31">
        <v>40201</v>
      </c>
      <c r="B14" s="29" t="s">
        <v>141</v>
      </c>
      <c r="C14" s="28">
        <v>1</v>
      </c>
      <c r="D14" s="31">
        <v>2200102</v>
      </c>
      <c r="E14" s="30">
        <f t="shared" si="0"/>
        <v>150</v>
      </c>
      <c r="F14" s="30">
        <v>105</v>
      </c>
      <c r="G14" s="29">
        <f t="shared" si="1"/>
        <v>45</v>
      </c>
      <c r="H14" s="29">
        <v>0</v>
      </c>
      <c r="I14" s="29">
        <v>45</v>
      </c>
      <c r="J14" s="29">
        <v>0</v>
      </c>
      <c r="K14" s="27"/>
    </row>
    <row r="15" spans="1:11" ht="18.75" hidden="1" customHeight="1">
      <c r="A15" s="31">
        <v>40201</v>
      </c>
      <c r="B15" s="29" t="s">
        <v>141</v>
      </c>
      <c r="C15" s="28">
        <v>1</v>
      </c>
      <c r="D15" s="31">
        <v>2200106</v>
      </c>
      <c r="E15" s="30">
        <f t="shared" si="0"/>
        <v>0</v>
      </c>
      <c r="F15" s="30">
        <v>0</v>
      </c>
      <c r="G15" s="29">
        <f t="shared" si="1"/>
        <v>0</v>
      </c>
      <c r="H15" s="29">
        <v>0</v>
      </c>
      <c r="I15" s="29">
        <v>0</v>
      </c>
      <c r="J15" s="29">
        <v>0</v>
      </c>
      <c r="K15" s="27"/>
    </row>
    <row r="16" spans="1:11" ht="18.75" hidden="1" customHeight="1">
      <c r="A16" s="31">
        <v>40201</v>
      </c>
      <c r="B16" s="29" t="s">
        <v>141</v>
      </c>
      <c r="C16" s="28">
        <v>1</v>
      </c>
      <c r="D16" s="31">
        <v>2200114</v>
      </c>
      <c r="E16" s="30">
        <f t="shared" si="0"/>
        <v>0</v>
      </c>
      <c r="F16" s="30">
        <v>0</v>
      </c>
      <c r="G16" s="29">
        <f t="shared" si="1"/>
        <v>0</v>
      </c>
      <c r="H16" s="29">
        <v>0</v>
      </c>
      <c r="I16" s="29">
        <v>0</v>
      </c>
      <c r="J16" s="29">
        <v>0</v>
      </c>
      <c r="K16" s="27"/>
    </row>
    <row r="17" spans="1:11" ht="18.75" hidden="1" customHeight="1">
      <c r="A17" s="31">
        <v>40201</v>
      </c>
      <c r="B17" s="29" t="s">
        <v>141</v>
      </c>
      <c r="C17" s="28">
        <v>1</v>
      </c>
      <c r="D17" s="31">
        <v>2200199</v>
      </c>
      <c r="E17" s="30">
        <f t="shared" si="0"/>
        <v>0</v>
      </c>
      <c r="F17" s="30">
        <v>0</v>
      </c>
      <c r="G17" s="29">
        <f t="shared" si="1"/>
        <v>0</v>
      </c>
      <c r="H17" s="29">
        <v>0</v>
      </c>
      <c r="I17" s="29">
        <v>0</v>
      </c>
      <c r="J17" s="29">
        <v>0</v>
      </c>
      <c r="K17" s="27"/>
    </row>
    <row r="18" spans="1:11" ht="21" customHeight="1">
      <c r="A18" s="101" t="s">
        <v>142</v>
      </c>
      <c r="B18" s="101"/>
      <c r="C18" s="101"/>
      <c r="D18" s="101"/>
      <c r="E18" s="101"/>
      <c r="F18" s="101"/>
      <c r="G18" s="101"/>
      <c r="H18" s="101"/>
      <c r="I18" s="101"/>
      <c r="J18" s="101"/>
      <c r="K18" s="9"/>
    </row>
    <row r="19" spans="1:11" ht="21" customHeight="1">
      <c r="A19" s="102"/>
      <c r="B19" s="102"/>
      <c r="C19" s="102"/>
      <c r="D19" s="102"/>
      <c r="E19" s="102"/>
      <c r="F19" s="102"/>
      <c r="G19" s="102"/>
      <c r="H19" s="102"/>
      <c r="I19" s="102"/>
      <c r="J19" s="102"/>
      <c r="K19" s="9"/>
    </row>
  </sheetData>
  <mergeCells count="15">
    <mergeCell ref="A18:J18"/>
    <mergeCell ref="A19:J19"/>
    <mergeCell ref="H1:J1"/>
    <mergeCell ref="A2:J2"/>
    <mergeCell ref="A3:F3"/>
    <mergeCell ref="H3:J3"/>
    <mergeCell ref="A4:A6"/>
    <mergeCell ref="B4:B6"/>
    <mergeCell ref="C4:C5"/>
    <mergeCell ref="D4:D6"/>
    <mergeCell ref="E4:J4"/>
    <mergeCell ref="E5:E6"/>
    <mergeCell ref="F5:F6"/>
    <mergeCell ref="G5:I5"/>
    <mergeCell ref="J5:J6"/>
  </mergeCells>
  <phoneticPr fontId="22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opLeftCell="A10" workbookViewId="0">
      <selection activeCell="I22" sqref="I22"/>
    </sheetView>
  </sheetViews>
  <sheetFormatPr defaultRowHeight="13.5"/>
  <cols>
    <col min="1" max="1" width="8.75" customWidth="1"/>
    <col min="2" max="2" width="18.375" bestFit="1" customWidth="1"/>
    <col min="3" max="3" width="13.375" customWidth="1"/>
    <col min="4" max="4" width="5.875" customWidth="1"/>
    <col min="5" max="5" width="5.125" customWidth="1"/>
    <col min="6" max="6" width="4.75" customWidth="1"/>
    <col min="7" max="7" width="35.5" customWidth="1"/>
    <col min="8" max="8" width="5.5" customWidth="1"/>
    <col min="9" max="9" width="14.75" bestFit="1" customWidth="1"/>
    <col min="10" max="10" width="9.25" customWidth="1"/>
    <col min="11" max="11" width="12.5" customWidth="1"/>
    <col min="12" max="12" width="2" customWidth="1"/>
  </cols>
  <sheetData>
    <row r="1" spans="1:12" ht="40.5" customHeight="1">
      <c r="A1" s="109" t="s">
        <v>223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"/>
    </row>
    <row r="2" spans="1:12" ht="49.5" customHeight="1">
      <c r="A2" s="88" t="s">
        <v>1</v>
      </c>
      <c r="B2" s="88"/>
      <c r="C2" s="88"/>
      <c r="D2" s="88"/>
      <c r="E2" s="88"/>
      <c r="F2" s="88"/>
      <c r="G2" s="88"/>
      <c r="H2" s="88"/>
      <c r="I2" s="88"/>
      <c r="J2" s="88"/>
      <c r="K2" s="12" t="s">
        <v>144</v>
      </c>
      <c r="L2" s="10"/>
    </row>
    <row r="3" spans="1:12" ht="18" customHeight="1">
      <c r="A3" s="49" t="s">
        <v>45</v>
      </c>
      <c r="B3" s="49" t="s">
        <v>134</v>
      </c>
      <c r="C3" s="49" t="s">
        <v>133</v>
      </c>
      <c r="D3" s="99" t="s">
        <v>220</v>
      </c>
      <c r="E3" s="99"/>
      <c r="F3" s="99"/>
      <c r="G3" s="99" t="s">
        <v>44</v>
      </c>
      <c r="H3" s="110" t="s">
        <v>94</v>
      </c>
      <c r="I3" s="99" t="s">
        <v>46</v>
      </c>
      <c r="J3" s="99" t="s">
        <v>57</v>
      </c>
      <c r="K3" s="99" t="s">
        <v>58</v>
      </c>
      <c r="L3" s="33"/>
    </row>
    <row r="4" spans="1:12" ht="18" customHeight="1">
      <c r="A4" s="49"/>
      <c r="B4" s="49"/>
      <c r="C4" s="49"/>
      <c r="D4" s="35" t="s">
        <v>62</v>
      </c>
      <c r="E4" s="35" t="s">
        <v>63</v>
      </c>
      <c r="F4" s="35" t="s">
        <v>64</v>
      </c>
      <c r="G4" s="99"/>
      <c r="H4" s="110"/>
      <c r="I4" s="99"/>
      <c r="J4" s="99"/>
      <c r="K4" s="99"/>
      <c r="L4" s="33"/>
    </row>
    <row r="5" spans="1:12" ht="18" customHeight="1">
      <c r="A5" s="49" t="s">
        <v>46</v>
      </c>
      <c r="B5" s="49"/>
      <c r="C5" s="49"/>
      <c r="D5" s="35"/>
      <c r="E5" s="35"/>
      <c r="F5" s="35"/>
      <c r="G5" s="47"/>
      <c r="H5" s="47"/>
      <c r="I5" s="25">
        <f>SUM(J5:K5)</f>
        <v>30194.65</v>
      </c>
      <c r="J5" s="25">
        <v>0</v>
      </c>
      <c r="K5" s="25">
        <v>30194.65</v>
      </c>
      <c r="L5" s="33"/>
    </row>
    <row r="6" spans="1:12" ht="18" customHeight="1">
      <c r="A6" s="49">
        <v>40201</v>
      </c>
      <c r="B6" s="49" t="s">
        <v>141</v>
      </c>
      <c r="C6" s="49">
        <v>208</v>
      </c>
      <c r="D6" s="41">
        <v>208</v>
      </c>
      <c r="E6" s="41"/>
      <c r="F6" s="41"/>
      <c r="G6" s="47" t="s">
        <v>74</v>
      </c>
      <c r="H6" s="41"/>
      <c r="I6" s="25">
        <f t="shared" ref="I6:I22" si="0">SUM(J6:K6)</f>
        <v>0</v>
      </c>
      <c r="J6" s="25">
        <v>0</v>
      </c>
      <c r="K6" s="25">
        <v>0</v>
      </c>
      <c r="L6" s="33"/>
    </row>
    <row r="7" spans="1:12" ht="18" customHeight="1">
      <c r="A7" s="49">
        <v>40201</v>
      </c>
      <c r="B7" s="49" t="s">
        <v>141</v>
      </c>
      <c r="C7" s="49">
        <v>20805</v>
      </c>
      <c r="D7" s="41">
        <v>208</v>
      </c>
      <c r="E7" s="41">
        <v>5</v>
      </c>
      <c r="F7" s="41"/>
      <c r="G7" s="47" t="s">
        <v>75</v>
      </c>
      <c r="H7" s="41"/>
      <c r="I7" s="25">
        <f t="shared" si="0"/>
        <v>0</v>
      </c>
      <c r="J7" s="25">
        <v>0</v>
      </c>
      <c r="K7" s="25">
        <v>0</v>
      </c>
      <c r="L7" s="33"/>
    </row>
    <row r="8" spans="1:12" ht="18" customHeight="1">
      <c r="A8" s="49">
        <v>40201</v>
      </c>
      <c r="B8" s="49" t="s">
        <v>141</v>
      </c>
      <c r="C8" s="49">
        <v>2080502</v>
      </c>
      <c r="D8" s="41">
        <v>208</v>
      </c>
      <c r="E8" s="41">
        <v>5</v>
      </c>
      <c r="F8" s="41">
        <v>2</v>
      </c>
      <c r="G8" s="47" t="s">
        <v>76</v>
      </c>
      <c r="H8" s="41">
        <v>1</v>
      </c>
      <c r="I8" s="25">
        <f t="shared" si="0"/>
        <v>0</v>
      </c>
      <c r="J8" s="25">
        <v>0</v>
      </c>
      <c r="K8" s="25">
        <v>0</v>
      </c>
      <c r="L8" s="33"/>
    </row>
    <row r="9" spans="1:12" ht="18" customHeight="1">
      <c r="A9" s="49">
        <v>40201</v>
      </c>
      <c r="B9" s="49" t="s">
        <v>141</v>
      </c>
      <c r="C9" s="49">
        <v>212</v>
      </c>
      <c r="D9" s="41">
        <v>212</v>
      </c>
      <c r="E9" s="41"/>
      <c r="F9" s="41"/>
      <c r="G9" s="47" t="s">
        <v>77</v>
      </c>
      <c r="H9" s="41"/>
      <c r="I9" s="25">
        <f t="shared" si="0"/>
        <v>30194.65</v>
      </c>
      <c r="J9" s="25">
        <v>0</v>
      </c>
      <c r="K9" s="25">
        <v>30194.65</v>
      </c>
      <c r="L9" s="33"/>
    </row>
    <row r="10" spans="1:12" ht="18" customHeight="1">
      <c r="A10" s="49">
        <v>40201</v>
      </c>
      <c r="B10" s="49" t="s">
        <v>141</v>
      </c>
      <c r="C10" s="49">
        <v>21202</v>
      </c>
      <c r="D10" s="41">
        <v>212</v>
      </c>
      <c r="E10" s="41">
        <v>2</v>
      </c>
      <c r="F10" s="41"/>
      <c r="G10" s="47" t="s">
        <v>78</v>
      </c>
      <c r="H10" s="41"/>
      <c r="I10" s="25">
        <f t="shared" si="0"/>
        <v>0</v>
      </c>
      <c r="J10" s="25">
        <v>0</v>
      </c>
      <c r="K10" s="25">
        <v>0</v>
      </c>
      <c r="L10" s="33"/>
    </row>
    <row r="11" spans="1:12" ht="18" customHeight="1">
      <c r="A11" s="49">
        <v>40201</v>
      </c>
      <c r="B11" s="49" t="s">
        <v>141</v>
      </c>
      <c r="C11" s="49">
        <v>2120201</v>
      </c>
      <c r="D11" s="41">
        <v>212</v>
      </c>
      <c r="E11" s="41">
        <v>2</v>
      </c>
      <c r="F11" s="41">
        <v>1</v>
      </c>
      <c r="G11" s="47" t="s">
        <v>78</v>
      </c>
      <c r="H11" s="41">
        <v>1</v>
      </c>
      <c r="I11" s="25">
        <f t="shared" si="0"/>
        <v>0</v>
      </c>
      <c r="J11" s="25">
        <v>0</v>
      </c>
      <c r="K11" s="25">
        <v>0</v>
      </c>
      <c r="L11" s="33"/>
    </row>
    <row r="12" spans="1:12" ht="18" customHeight="1">
      <c r="A12" s="49">
        <v>40201</v>
      </c>
      <c r="B12" s="49" t="s">
        <v>141</v>
      </c>
      <c r="C12" s="49">
        <v>21208</v>
      </c>
      <c r="D12" s="41">
        <v>212</v>
      </c>
      <c r="E12" s="41">
        <v>8</v>
      </c>
      <c r="F12" s="41"/>
      <c r="G12" s="47" t="s">
        <v>79</v>
      </c>
      <c r="H12" s="41"/>
      <c r="I12" s="25">
        <f t="shared" si="0"/>
        <v>30194.65</v>
      </c>
      <c r="J12" s="25">
        <v>0</v>
      </c>
      <c r="K12" s="25">
        <v>30194.65</v>
      </c>
      <c r="L12" s="33"/>
    </row>
    <row r="13" spans="1:12" ht="18" customHeight="1">
      <c r="A13" s="49">
        <v>40201</v>
      </c>
      <c r="B13" s="49" t="s">
        <v>141</v>
      </c>
      <c r="C13" s="49">
        <v>2120802</v>
      </c>
      <c r="D13" s="41">
        <v>212</v>
      </c>
      <c r="E13" s="41">
        <v>8</v>
      </c>
      <c r="F13" s="41">
        <v>2</v>
      </c>
      <c r="G13" s="47" t="s">
        <v>80</v>
      </c>
      <c r="H13" s="41">
        <v>1</v>
      </c>
      <c r="I13" s="25">
        <f t="shared" si="0"/>
        <v>30000</v>
      </c>
      <c r="J13" s="25">
        <v>0</v>
      </c>
      <c r="K13" s="25">
        <v>30000</v>
      </c>
      <c r="L13" s="33"/>
    </row>
    <row r="14" spans="1:12" ht="18" customHeight="1">
      <c r="A14" s="49">
        <v>40201</v>
      </c>
      <c r="B14" s="49" t="s">
        <v>141</v>
      </c>
      <c r="C14" s="49">
        <v>2120806</v>
      </c>
      <c r="D14" s="41">
        <v>212</v>
      </c>
      <c r="E14" s="41">
        <v>8</v>
      </c>
      <c r="F14" s="41">
        <v>6</v>
      </c>
      <c r="G14" s="47" t="s">
        <v>81</v>
      </c>
      <c r="H14" s="41">
        <v>1</v>
      </c>
      <c r="I14" s="25">
        <f t="shared" si="0"/>
        <v>194.65</v>
      </c>
      <c r="J14" s="25">
        <v>0</v>
      </c>
      <c r="K14" s="25">
        <v>194.65</v>
      </c>
      <c r="L14" s="33"/>
    </row>
    <row r="15" spans="1:12" ht="18" customHeight="1">
      <c r="A15" s="49">
        <v>40201</v>
      </c>
      <c r="B15" s="49" t="s">
        <v>141</v>
      </c>
      <c r="C15" s="49">
        <v>2120899</v>
      </c>
      <c r="D15" s="41">
        <v>212</v>
      </c>
      <c r="E15" s="41">
        <v>8</v>
      </c>
      <c r="F15" s="41">
        <v>99</v>
      </c>
      <c r="G15" s="47" t="s">
        <v>82</v>
      </c>
      <c r="H15" s="41">
        <v>1</v>
      </c>
      <c r="I15" s="25">
        <f t="shared" si="0"/>
        <v>0</v>
      </c>
      <c r="J15" s="25">
        <v>0</v>
      </c>
      <c r="K15" s="25">
        <v>0</v>
      </c>
      <c r="L15" s="33"/>
    </row>
    <row r="16" spans="1:12" ht="18" customHeight="1">
      <c r="A16" s="49">
        <v>40201</v>
      </c>
      <c r="B16" s="49" t="s">
        <v>141</v>
      </c>
      <c r="C16" s="49">
        <v>220</v>
      </c>
      <c r="D16" s="41">
        <v>220</v>
      </c>
      <c r="E16" s="41"/>
      <c r="F16" s="41"/>
      <c r="G16" s="47" t="s">
        <v>83</v>
      </c>
      <c r="H16" s="41"/>
      <c r="I16" s="25">
        <f t="shared" si="0"/>
        <v>0</v>
      </c>
      <c r="J16" s="25">
        <v>0</v>
      </c>
      <c r="K16" s="25">
        <v>0</v>
      </c>
      <c r="L16" s="33"/>
    </row>
    <row r="17" spans="1:12" ht="18" customHeight="1">
      <c r="A17" s="49">
        <v>40201</v>
      </c>
      <c r="B17" s="49" t="s">
        <v>141</v>
      </c>
      <c r="C17" s="49">
        <v>22001</v>
      </c>
      <c r="D17" s="41">
        <v>220</v>
      </c>
      <c r="E17" s="41">
        <v>1</v>
      </c>
      <c r="F17" s="41"/>
      <c r="G17" s="47" t="s">
        <v>84</v>
      </c>
      <c r="H17" s="41"/>
      <c r="I17" s="25">
        <f t="shared" si="0"/>
        <v>0</v>
      </c>
      <c r="J17" s="25">
        <v>0</v>
      </c>
      <c r="K17" s="25">
        <v>0</v>
      </c>
      <c r="L17" s="33"/>
    </row>
    <row r="18" spans="1:12" ht="18" customHeight="1">
      <c r="A18" s="49">
        <v>40201</v>
      </c>
      <c r="B18" s="49" t="s">
        <v>141</v>
      </c>
      <c r="C18" s="49">
        <v>2200101</v>
      </c>
      <c r="D18" s="41">
        <v>220</v>
      </c>
      <c r="E18" s="41">
        <v>1</v>
      </c>
      <c r="F18" s="41">
        <v>1</v>
      </c>
      <c r="G18" s="47" t="s">
        <v>85</v>
      </c>
      <c r="H18" s="41">
        <v>1</v>
      </c>
      <c r="I18" s="25">
        <f t="shared" si="0"/>
        <v>0</v>
      </c>
      <c r="J18" s="25">
        <v>0</v>
      </c>
      <c r="K18" s="25">
        <v>0</v>
      </c>
      <c r="L18" s="33"/>
    </row>
    <row r="19" spans="1:12" ht="18" customHeight="1">
      <c r="A19" s="49">
        <v>40201</v>
      </c>
      <c r="B19" s="49" t="s">
        <v>141</v>
      </c>
      <c r="C19" s="49">
        <v>2200102</v>
      </c>
      <c r="D19" s="41">
        <v>220</v>
      </c>
      <c r="E19" s="41">
        <v>1</v>
      </c>
      <c r="F19" s="41">
        <v>2</v>
      </c>
      <c r="G19" s="47" t="s">
        <v>86</v>
      </c>
      <c r="H19" s="41">
        <v>1</v>
      </c>
      <c r="I19" s="25">
        <f t="shared" si="0"/>
        <v>0</v>
      </c>
      <c r="J19" s="25">
        <v>0</v>
      </c>
      <c r="K19" s="25">
        <v>0</v>
      </c>
      <c r="L19" s="33"/>
    </row>
    <row r="20" spans="1:12" ht="18" customHeight="1">
      <c r="A20" s="49">
        <v>40201</v>
      </c>
      <c r="B20" s="49" t="s">
        <v>141</v>
      </c>
      <c r="C20" s="49">
        <v>2200106</v>
      </c>
      <c r="D20" s="41">
        <v>220</v>
      </c>
      <c r="E20" s="41">
        <v>1</v>
      </c>
      <c r="F20" s="41">
        <v>6</v>
      </c>
      <c r="G20" s="47" t="s">
        <v>87</v>
      </c>
      <c r="H20" s="41">
        <v>1</v>
      </c>
      <c r="I20" s="25">
        <f t="shared" si="0"/>
        <v>0</v>
      </c>
      <c r="J20" s="25">
        <v>0</v>
      </c>
      <c r="K20" s="25">
        <v>0</v>
      </c>
      <c r="L20" s="33"/>
    </row>
    <row r="21" spans="1:12" ht="18" customHeight="1">
      <c r="A21" s="49">
        <v>40201</v>
      </c>
      <c r="B21" s="49" t="s">
        <v>141</v>
      </c>
      <c r="C21" s="49">
        <v>2200114</v>
      </c>
      <c r="D21" s="41">
        <v>220</v>
      </c>
      <c r="E21" s="41">
        <v>1</v>
      </c>
      <c r="F21" s="41">
        <v>14</v>
      </c>
      <c r="G21" s="47" t="s">
        <v>88</v>
      </c>
      <c r="H21" s="41">
        <v>1</v>
      </c>
      <c r="I21" s="25">
        <f t="shared" si="0"/>
        <v>0</v>
      </c>
      <c r="J21" s="25">
        <v>0</v>
      </c>
      <c r="K21" s="25">
        <v>0</v>
      </c>
      <c r="L21" s="33"/>
    </row>
    <row r="22" spans="1:12" ht="18" customHeight="1">
      <c r="A22" s="49">
        <v>40201</v>
      </c>
      <c r="B22" s="49" t="s">
        <v>141</v>
      </c>
      <c r="C22" s="49">
        <v>2200199</v>
      </c>
      <c r="D22" s="41">
        <v>220</v>
      </c>
      <c r="E22" s="41">
        <v>1</v>
      </c>
      <c r="F22" s="41">
        <v>99</v>
      </c>
      <c r="G22" s="47" t="s">
        <v>89</v>
      </c>
      <c r="H22" s="41">
        <v>1</v>
      </c>
      <c r="I22" s="25">
        <f t="shared" si="0"/>
        <v>0</v>
      </c>
      <c r="J22" s="25">
        <v>0</v>
      </c>
      <c r="K22" s="25">
        <v>0</v>
      </c>
      <c r="L22" s="33"/>
    </row>
    <row r="23" spans="1:12" ht="11.25" customHeight="1">
      <c r="A23" s="34"/>
      <c r="B23" s="34"/>
      <c r="C23" s="34"/>
      <c r="D23" s="33"/>
      <c r="E23" s="33"/>
      <c r="F23" s="33"/>
      <c r="G23" s="33"/>
      <c r="H23" s="33"/>
      <c r="I23" s="33"/>
      <c r="J23" s="33"/>
      <c r="K23" s="33"/>
      <c r="L23" s="10"/>
    </row>
  </sheetData>
  <mergeCells count="8">
    <mergeCell ref="K3:K4"/>
    <mergeCell ref="A1:K1"/>
    <mergeCell ref="A2:J2"/>
    <mergeCell ref="D3:F3"/>
    <mergeCell ref="G3:G4"/>
    <mergeCell ref="H3:H4"/>
    <mergeCell ref="I3:I4"/>
    <mergeCell ref="J3:J4"/>
  </mergeCells>
  <phoneticPr fontId="22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opLeftCell="A22" workbookViewId="0">
      <selection activeCell="L27" sqref="L27"/>
    </sheetView>
  </sheetViews>
  <sheetFormatPr defaultRowHeight="13.5"/>
  <cols>
    <col min="1" max="1" width="13.125" style="60" customWidth="1"/>
    <col min="2" max="2" width="14.125" customWidth="1"/>
    <col min="4" max="4" width="14.625" customWidth="1"/>
    <col min="5" max="5" width="20.125" customWidth="1"/>
    <col min="6" max="6" width="14.625" customWidth="1"/>
    <col min="7" max="7" width="23.375" customWidth="1"/>
  </cols>
  <sheetData>
    <row r="1" spans="1:7" ht="25.5">
      <c r="A1" s="104" t="s">
        <v>278</v>
      </c>
      <c r="B1" s="104"/>
      <c r="C1" s="104"/>
      <c r="D1" s="104"/>
      <c r="E1" s="104"/>
      <c r="F1" s="104"/>
      <c r="G1" s="104"/>
    </row>
    <row r="3" spans="1:7">
      <c r="A3" s="112"/>
      <c r="B3" s="113"/>
      <c r="C3" s="112"/>
      <c r="D3" s="113"/>
      <c r="E3" s="112"/>
      <c r="F3" s="113"/>
      <c r="G3" s="58" t="s">
        <v>143</v>
      </c>
    </row>
    <row r="4" spans="1:7">
      <c r="A4" s="111" t="s">
        <v>134</v>
      </c>
      <c r="B4" s="111" t="s">
        <v>225</v>
      </c>
      <c r="C4" s="111" t="s">
        <v>226</v>
      </c>
      <c r="D4" s="111" t="s">
        <v>227</v>
      </c>
      <c r="E4" s="111"/>
      <c r="F4" s="111" t="s">
        <v>228</v>
      </c>
      <c r="G4" s="111"/>
    </row>
    <row r="5" spans="1:7">
      <c r="A5" s="111"/>
      <c r="B5" s="111"/>
      <c r="C5" s="111"/>
      <c r="D5" s="111" t="s">
        <v>229</v>
      </c>
      <c r="E5" s="111"/>
      <c r="F5" s="111" t="s">
        <v>230</v>
      </c>
      <c r="G5" s="111"/>
    </row>
    <row r="6" spans="1:7">
      <c r="A6" s="111"/>
      <c r="B6" s="111"/>
      <c r="C6" s="111"/>
      <c r="D6" s="59" t="s">
        <v>231</v>
      </c>
      <c r="E6" s="59" t="s">
        <v>232</v>
      </c>
      <c r="F6" s="59" t="s">
        <v>233</v>
      </c>
      <c r="G6" s="59" t="s">
        <v>232</v>
      </c>
    </row>
    <row r="7" spans="1:7" ht="36">
      <c r="A7" s="62" t="s">
        <v>141</v>
      </c>
      <c r="B7" s="63" t="s">
        <v>234</v>
      </c>
      <c r="C7" s="65">
        <v>155.52000000000001</v>
      </c>
      <c r="D7" s="64" t="s">
        <v>235</v>
      </c>
      <c r="E7" s="64" t="s">
        <v>284</v>
      </c>
      <c r="F7" s="64" t="s">
        <v>236</v>
      </c>
      <c r="G7" s="64" t="s">
        <v>285</v>
      </c>
    </row>
    <row r="8" spans="1:7" ht="36">
      <c r="A8" s="62" t="s">
        <v>141</v>
      </c>
      <c r="B8" s="63" t="s">
        <v>279</v>
      </c>
      <c r="C8" s="66">
        <v>100</v>
      </c>
      <c r="D8" s="64" t="s">
        <v>237</v>
      </c>
      <c r="E8" s="64" t="s">
        <v>238</v>
      </c>
      <c r="F8" s="64" t="s">
        <v>239</v>
      </c>
      <c r="G8" s="64" t="s">
        <v>285</v>
      </c>
    </row>
    <row r="9" spans="1:7" ht="24">
      <c r="A9" s="62" t="s">
        <v>141</v>
      </c>
      <c r="B9" s="63" t="s">
        <v>240</v>
      </c>
      <c r="C9" s="66">
        <v>590</v>
      </c>
      <c r="D9" s="64" t="s">
        <v>241</v>
      </c>
      <c r="E9" s="64" t="s">
        <v>286</v>
      </c>
      <c r="F9" s="64" t="s">
        <v>242</v>
      </c>
      <c r="G9" s="64" t="s">
        <v>243</v>
      </c>
    </row>
    <row r="10" spans="1:7" ht="24">
      <c r="A10" s="62" t="s">
        <v>141</v>
      </c>
      <c r="B10" s="63" t="s">
        <v>244</v>
      </c>
      <c r="C10" s="66">
        <v>100</v>
      </c>
      <c r="D10" s="64" t="s">
        <v>287</v>
      </c>
      <c r="E10" s="64" t="s">
        <v>289</v>
      </c>
      <c r="F10" s="64" t="s">
        <v>288</v>
      </c>
      <c r="G10" s="64" t="s">
        <v>285</v>
      </c>
    </row>
    <row r="11" spans="1:7" ht="36">
      <c r="A11" s="62" t="s">
        <v>141</v>
      </c>
      <c r="B11" s="64" t="s">
        <v>245</v>
      </c>
      <c r="C11" s="66">
        <v>300</v>
      </c>
      <c r="D11" s="64" t="s">
        <v>291</v>
      </c>
      <c r="E11" s="64" t="s">
        <v>290</v>
      </c>
      <c r="F11" s="64" t="s">
        <v>246</v>
      </c>
      <c r="G11" s="64" t="s">
        <v>285</v>
      </c>
    </row>
    <row r="12" spans="1:7" ht="24">
      <c r="A12" s="62" t="s">
        <v>141</v>
      </c>
      <c r="B12" s="64" t="s">
        <v>247</v>
      </c>
      <c r="C12" s="66">
        <v>300</v>
      </c>
      <c r="D12" s="64" t="s">
        <v>292</v>
      </c>
      <c r="E12" s="64" t="s">
        <v>293</v>
      </c>
      <c r="F12" s="64" t="s">
        <v>248</v>
      </c>
      <c r="G12" s="64" t="s">
        <v>285</v>
      </c>
    </row>
    <row r="13" spans="1:7" ht="24">
      <c r="A13" s="62" t="s">
        <v>141</v>
      </c>
      <c r="B13" s="64" t="s">
        <v>280</v>
      </c>
      <c r="C13" s="66">
        <v>320</v>
      </c>
      <c r="D13" s="64" t="s">
        <v>249</v>
      </c>
      <c r="E13" s="64" t="s">
        <v>250</v>
      </c>
      <c r="F13" s="64" t="s">
        <v>251</v>
      </c>
      <c r="G13" s="64" t="s">
        <v>285</v>
      </c>
    </row>
    <row r="14" spans="1:7" ht="24">
      <c r="A14" s="62" t="s">
        <v>141</v>
      </c>
      <c r="B14" s="64" t="s">
        <v>252</v>
      </c>
      <c r="C14" s="66">
        <v>50</v>
      </c>
      <c r="D14" s="64" t="s">
        <v>253</v>
      </c>
      <c r="E14" s="64" t="s">
        <v>254</v>
      </c>
      <c r="F14" s="64" t="s">
        <v>255</v>
      </c>
      <c r="G14" s="64" t="s">
        <v>285</v>
      </c>
    </row>
    <row r="15" spans="1:7" ht="24">
      <c r="A15" s="62" t="s">
        <v>141</v>
      </c>
      <c r="B15" s="64" t="s">
        <v>256</v>
      </c>
      <c r="C15" s="66">
        <v>100</v>
      </c>
      <c r="D15" s="64" t="s">
        <v>257</v>
      </c>
      <c r="E15" s="64" t="s">
        <v>294</v>
      </c>
      <c r="F15" s="64" t="s">
        <v>258</v>
      </c>
      <c r="G15" s="64" t="s">
        <v>285</v>
      </c>
    </row>
    <row r="16" spans="1:7" ht="24">
      <c r="A16" s="62" t="s">
        <v>141</v>
      </c>
      <c r="B16" s="64" t="s">
        <v>259</v>
      </c>
      <c r="C16" s="66">
        <v>340</v>
      </c>
      <c r="D16" s="64" t="s">
        <v>260</v>
      </c>
      <c r="E16" s="64" t="s">
        <v>261</v>
      </c>
      <c r="F16" s="64" t="s">
        <v>262</v>
      </c>
      <c r="G16" s="64" t="s">
        <v>285</v>
      </c>
    </row>
    <row r="17" spans="1:7" ht="36">
      <c r="A17" s="62" t="s">
        <v>141</v>
      </c>
      <c r="B17" s="64" t="s">
        <v>263</v>
      </c>
      <c r="C17" s="66">
        <v>100</v>
      </c>
      <c r="D17" s="64" t="s">
        <v>264</v>
      </c>
      <c r="E17" s="64" t="s">
        <v>265</v>
      </c>
      <c r="F17" s="64" t="s">
        <v>266</v>
      </c>
      <c r="G17" s="64" t="s">
        <v>285</v>
      </c>
    </row>
    <row r="18" spans="1:7" ht="24">
      <c r="A18" s="62" t="s">
        <v>141</v>
      </c>
      <c r="B18" s="64" t="s">
        <v>267</v>
      </c>
      <c r="C18" s="66">
        <v>96</v>
      </c>
      <c r="D18" s="64" t="s">
        <v>268</v>
      </c>
      <c r="E18" s="64" t="s">
        <v>269</v>
      </c>
      <c r="F18" s="64" t="s">
        <v>270</v>
      </c>
      <c r="G18" s="64" t="s">
        <v>285</v>
      </c>
    </row>
    <row r="19" spans="1:7" ht="24">
      <c r="A19" s="62" t="s">
        <v>141</v>
      </c>
      <c r="B19" s="64" t="s">
        <v>271</v>
      </c>
      <c r="C19" s="66">
        <v>240</v>
      </c>
      <c r="D19" s="64" t="s">
        <v>272</v>
      </c>
      <c r="E19" s="64" t="s">
        <v>295</v>
      </c>
      <c r="F19" s="64" t="s">
        <v>273</v>
      </c>
      <c r="G19" s="64" t="s">
        <v>285</v>
      </c>
    </row>
    <row r="20" spans="1:7" ht="24">
      <c r="A20" s="62" t="s">
        <v>283</v>
      </c>
      <c r="B20" s="64" t="s">
        <v>274</v>
      </c>
      <c r="C20" s="66">
        <v>201.1</v>
      </c>
      <c r="D20" s="64" t="s">
        <v>275</v>
      </c>
      <c r="E20" s="64" t="s">
        <v>296</v>
      </c>
      <c r="F20" s="64" t="s">
        <v>276</v>
      </c>
      <c r="G20" s="64" t="s">
        <v>285</v>
      </c>
    </row>
    <row r="21" spans="1:7" ht="24">
      <c r="A21" s="67" t="s">
        <v>141</v>
      </c>
      <c r="B21" s="68" t="s">
        <v>281</v>
      </c>
      <c r="C21" s="69">
        <v>87.258300000000006</v>
      </c>
      <c r="D21" s="67" t="s">
        <v>297</v>
      </c>
      <c r="E21" s="67" t="s">
        <v>298</v>
      </c>
      <c r="F21" s="67" t="s">
        <v>299</v>
      </c>
      <c r="G21" s="64" t="s">
        <v>285</v>
      </c>
    </row>
    <row r="22" spans="1:7" ht="24">
      <c r="A22" s="67" t="s">
        <v>141</v>
      </c>
      <c r="B22" s="68" t="s">
        <v>282</v>
      </c>
      <c r="C22" s="69">
        <v>119.75</v>
      </c>
      <c r="D22" s="67" t="s">
        <v>300</v>
      </c>
      <c r="E22" s="64" t="s">
        <v>301</v>
      </c>
      <c r="F22" s="67" t="s">
        <v>302</v>
      </c>
      <c r="G22" s="64" t="s">
        <v>285</v>
      </c>
    </row>
    <row r="23" spans="1:7" ht="36">
      <c r="A23" s="67" t="s">
        <v>141</v>
      </c>
      <c r="B23" s="68" t="s">
        <v>318</v>
      </c>
      <c r="C23" s="69">
        <v>194.65</v>
      </c>
      <c r="D23" s="67" t="s">
        <v>303</v>
      </c>
      <c r="E23" s="67" t="s">
        <v>304</v>
      </c>
      <c r="F23" s="67" t="s">
        <v>305</v>
      </c>
      <c r="G23" s="64" t="s">
        <v>285</v>
      </c>
    </row>
    <row r="24" spans="1:7" ht="24">
      <c r="A24" s="67" t="s">
        <v>141</v>
      </c>
      <c r="B24" s="68" t="s">
        <v>319</v>
      </c>
      <c r="C24" s="69">
        <v>30000</v>
      </c>
      <c r="D24" s="67" t="s">
        <v>306</v>
      </c>
      <c r="E24" s="67" t="s">
        <v>307</v>
      </c>
      <c r="F24" s="67" t="s">
        <v>308</v>
      </c>
      <c r="G24" s="64" t="s">
        <v>285</v>
      </c>
    </row>
    <row r="25" spans="1:7" ht="24">
      <c r="A25" s="67" t="s">
        <v>141</v>
      </c>
      <c r="B25" s="68" t="s">
        <v>320</v>
      </c>
      <c r="C25" s="69">
        <v>789.6</v>
      </c>
      <c r="D25" s="67" t="s">
        <v>309</v>
      </c>
      <c r="E25" s="67" t="s">
        <v>310</v>
      </c>
      <c r="F25" s="67" t="s">
        <v>311</v>
      </c>
      <c r="G25" s="64" t="s">
        <v>285</v>
      </c>
    </row>
    <row r="26" spans="1:7" ht="36">
      <c r="A26" s="67" t="s">
        <v>141</v>
      </c>
      <c r="B26" s="68" t="s">
        <v>321</v>
      </c>
      <c r="C26" s="69">
        <v>3110.7</v>
      </c>
      <c r="D26" s="67" t="s">
        <v>312</v>
      </c>
      <c r="E26" s="67" t="s">
        <v>322</v>
      </c>
      <c r="F26" s="67" t="s">
        <v>313</v>
      </c>
      <c r="G26" s="64" t="s">
        <v>285</v>
      </c>
    </row>
    <row r="27" spans="1:7" ht="36">
      <c r="A27" s="67" t="s">
        <v>141</v>
      </c>
      <c r="B27" s="68" t="s">
        <v>314</v>
      </c>
      <c r="C27" s="69">
        <v>5590</v>
      </c>
      <c r="D27" s="67" t="s">
        <v>315</v>
      </c>
      <c r="E27" s="67" t="s">
        <v>316</v>
      </c>
      <c r="F27" s="67" t="s">
        <v>317</v>
      </c>
      <c r="G27" s="64" t="s">
        <v>285</v>
      </c>
    </row>
    <row r="28" spans="1:7">
      <c r="A28" s="61"/>
    </row>
  </sheetData>
  <mergeCells count="11">
    <mergeCell ref="F5:G5"/>
    <mergeCell ref="A1:G1"/>
    <mergeCell ref="A3:B3"/>
    <mergeCell ref="C3:D3"/>
    <mergeCell ref="E3:F3"/>
    <mergeCell ref="A4:A6"/>
    <mergeCell ref="B4:B6"/>
    <mergeCell ref="C4:C6"/>
    <mergeCell ref="D4:E4"/>
    <mergeCell ref="F4:G4"/>
    <mergeCell ref="D5:E5"/>
  </mergeCells>
  <phoneticPr fontId="22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01收支总表</vt:lpstr>
      <vt:lpstr>02收入情况表</vt:lpstr>
      <vt:lpstr>03支出情况表</vt:lpstr>
      <vt:lpstr>04财政拨款情况表</vt:lpstr>
      <vt:lpstr>05一般公共预算支出情况表</vt:lpstr>
      <vt:lpstr>06一般公共预算基本支出情况表</vt:lpstr>
      <vt:lpstr>07一般公共预算“三公”经费预算表</vt:lpstr>
      <vt:lpstr>08政府性基金预算支出情况表</vt:lpstr>
      <vt:lpstr>09预算项目绩效目标表</vt:lpstr>
      <vt:lpstr>10整体支出绩效目标表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2021-03-25T06:37:19Z</cp:lastPrinted>
  <dcterms:created xsi:type="dcterms:W3CDTF">2021-03-16T02:14:06Z</dcterms:created>
  <dcterms:modified xsi:type="dcterms:W3CDTF">2022-06-08T02:49:43Z</dcterms:modified>
</cp:coreProperties>
</file>